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\Desktop\euro\wash and wish\"/>
    </mc:Choice>
  </mc:AlternateContent>
  <xr:revisionPtr revIDLastSave="0" documentId="13_ncr:1_{92FDE199-F22D-4951-8393-DFA648D1A849}" xr6:coauthVersionLast="45" xr6:coauthVersionMax="45" xr10:uidLastSave="{00000000-0000-0000-0000-000000000000}"/>
  <bookViews>
    <workbookView xWindow="-110" yWindow="-110" windowWidth="19420" windowHeight="10420" xr2:uid="{86E51247-4A33-4566-9257-7B12112B2F86}"/>
  </bookViews>
  <sheets>
    <sheet name="common coins" sheetId="1" r:id="rId1"/>
    <sheet name="2cc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X20" i="1" l="1"/>
  <c r="X19" i="1"/>
  <c r="X18" i="1"/>
  <c r="X17" i="1"/>
  <c r="X16" i="1"/>
  <c r="X15" i="1"/>
  <c r="X14" i="1"/>
  <c r="X13" i="1"/>
  <c r="X205" i="1"/>
  <c r="X204" i="1"/>
  <c r="X203" i="1"/>
  <c r="X202" i="1"/>
  <c r="X201" i="1"/>
  <c r="X200" i="1"/>
  <c r="X199" i="1"/>
  <c r="X198" i="1"/>
  <c r="X195" i="1"/>
  <c r="X194" i="1"/>
  <c r="X193" i="1"/>
  <c r="X192" i="1"/>
  <c r="X191" i="1"/>
  <c r="X190" i="1"/>
  <c r="X189" i="1"/>
  <c r="X188" i="1"/>
  <c r="X184" i="1"/>
  <c r="X183" i="1"/>
  <c r="X182" i="1"/>
  <c r="X181" i="1"/>
  <c r="X180" i="1"/>
  <c r="X179" i="1"/>
  <c r="X178" i="1"/>
  <c r="X177" i="1"/>
  <c r="X173" i="1"/>
  <c r="X172" i="1"/>
  <c r="X171" i="1"/>
  <c r="X170" i="1"/>
  <c r="X169" i="1"/>
  <c r="X168" i="1"/>
  <c r="X167" i="1"/>
  <c r="X166" i="1"/>
  <c r="X162" i="1"/>
  <c r="X161" i="1"/>
  <c r="X160" i="1"/>
  <c r="X159" i="1"/>
  <c r="X158" i="1"/>
  <c r="X157" i="1"/>
  <c r="X156" i="1"/>
  <c r="X155" i="1"/>
  <c r="X151" i="1"/>
  <c r="X150" i="1"/>
  <c r="X149" i="1"/>
  <c r="X148" i="1"/>
  <c r="X147" i="1"/>
  <c r="X146" i="1"/>
  <c r="X145" i="1"/>
  <c r="X144" i="1"/>
  <c r="X140" i="1"/>
  <c r="X139" i="1"/>
  <c r="X138" i="1"/>
  <c r="X137" i="1"/>
  <c r="X136" i="1"/>
  <c r="X135" i="1"/>
  <c r="X134" i="1"/>
  <c r="X133" i="1"/>
  <c r="X130" i="1"/>
  <c r="X129" i="1"/>
  <c r="X128" i="1"/>
  <c r="X127" i="1"/>
  <c r="X126" i="1"/>
  <c r="X125" i="1"/>
  <c r="X124" i="1"/>
  <c r="X123" i="1"/>
  <c r="X120" i="1"/>
  <c r="X119" i="1"/>
  <c r="X118" i="1"/>
  <c r="X117" i="1"/>
  <c r="X116" i="1"/>
  <c r="X115" i="1"/>
  <c r="X114" i="1"/>
  <c r="X113" i="1"/>
  <c r="X110" i="1"/>
  <c r="X109" i="1"/>
  <c r="X108" i="1"/>
  <c r="X107" i="1"/>
  <c r="X106" i="1"/>
  <c r="X105" i="1"/>
  <c r="X104" i="1"/>
  <c r="X103" i="1"/>
  <c r="X100" i="1"/>
  <c r="X99" i="1"/>
  <c r="X98" i="1"/>
  <c r="X97" i="1"/>
  <c r="X96" i="1"/>
  <c r="X95" i="1"/>
  <c r="X94" i="1"/>
  <c r="X93" i="1"/>
  <c r="X90" i="1"/>
  <c r="X89" i="1"/>
  <c r="X88" i="1"/>
  <c r="X87" i="1"/>
  <c r="X86" i="1"/>
  <c r="X85" i="1"/>
  <c r="X84" i="1"/>
  <c r="X83" i="1"/>
  <c r="X80" i="1"/>
  <c r="X79" i="1"/>
  <c r="X78" i="1"/>
  <c r="X77" i="1"/>
  <c r="X76" i="1"/>
  <c r="X75" i="1"/>
  <c r="X74" i="1"/>
  <c r="X73" i="1"/>
  <c r="X70" i="1"/>
  <c r="X69" i="1"/>
  <c r="X68" i="1"/>
  <c r="X67" i="1"/>
  <c r="X66" i="1"/>
  <c r="X65" i="1"/>
  <c r="X64" i="1"/>
  <c r="X63" i="1"/>
  <c r="X60" i="1"/>
  <c r="X59" i="1"/>
  <c r="X58" i="1"/>
  <c r="X57" i="1"/>
  <c r="X56" i="1"/>
  <c r="X55" i="1"/>
  <c r="X54" i="1"/>
  <c r="X53" i="1"/>
  <c r="X39" i="1"/>
  <c r="X38" i="1"/>
  <c r="X37" i="1"/>
  <c r="X36" i="1"/>
  <c r="X35" i="1"/>
  <c r="X34" i="1"/>
  <c r="X33" i="1"/>
  <c r="X40" i="1"/>
  <c r="X206" i="1" l="1"/>
</calcChain>
</file>

<file path=xl/sharedStrings.xml><?xml version="1.0" encoding="utf-8"?>
<sst xmlns="http://schemas.openxmlformats.org/spreadsheetml/2006/main" count="125" uniqueCount="110">
  <si>
    <t>ÀUSTRIA</t>
  </si>
  <si>
    <t>Andorra</t>
  </si>
  <si>
    <t xml:space="preserve">  </t>
  </si>
  <si>
    <t>slovesko</t>
  </si>
  <si>
    <t>Estonia/EESTI</t>
  </si>
  <si>
    <t>´2007</t>
  </si>
  <si>
    <t>FINLÀNDIA</t>
  </si>
  <si>
    <t xml:space="preserve">                                                                  </t>
  </si>
  <si>
    <t>GRÈCIA</t>
  </si>
  <si>
    <t>IRLANDA</t>
  </si>
  <si>
    <t>ITÀLIA</t>
  </si>
  <si>
    <t>MALTA</t>
  </si>
  <si>
    <t>germania</t>
  </si>
  <si>
    <t>cipro</t>
  </si>
  <si>
    <t>portogallo</t>
  </si>
  <si>
    <t>lituania</t>
  </si>
  <si>
    <t>lussemburgo</t>
  </si>
  <si>
    <t>lettonia</t>
  </si>
  <si>
    <t>belgio</t>
  </si>
  <si>
    <t>sPagna</t>
  </si>
  <si>
    <t>francia</t>
  </si>
  <si>
    <t>OLANDA</t>
  </si>
  <si>
    <t>slovenia</t>
  </si>
  <si>
    <t>1d</t>
  </si>
  <si>
    <t>4a 1d 1f 1j</t>
  </si>
  <si>
    <t>1d 1f</t>
  </si>
  <si>
    <t>1f</t>
  </si>
  <si>
    <t>Nazione</t>
  </si>
  <si>
    <t>'04</t>
  </si>
  <si>
    <t>'05</t>
  </si>
  <si>
    <t>'06</t>
  </si>
  <si>
    <t>'08</t>
  </si>
  <si>
    <t>'10</t>
  </si>
  <si>
    <t>'11</t>
  </si>
  <si>
    <t>'13</t>
  </si>
  <si>
    <t>'14</t>
  </si>
  <si>
    <t>'16</t>
  </si>
  <si>
    <t>'17</t>
  </si>
  <si>
    <t>'18</t>
  </si>
  <si>
    <t>'19</t>
  </si>
  <si>
    <t>'20</t>
  </si>
  <si>
    <t>Reg.</t>
  </si>
  <si>
    <t>TdR</t>
  </si>
  <si>
    <t>UEM</t>
  </si>
  <si>
    <t>10°</t>
  </si>
  <si>
    <t>30°</t>
  </si>
  <si>
    <t>AndorraAndorra</t>
  </si>
  <si>
    <t>AustriaAustria</t>
  </si>
  <si>
    <t>BelgioBelgio</t>
  </si>
  <si>
    <t>CiproCipro</t>
  </si>
  <si>
    <t>EstoniaEstonia</t>
  </si>
  <si>
    <t>FinlandiaFinlandia</t>
  </si>
  <si>
    <t>FranciaFrancia</t>
  </si>
  <si>
    <t>GermaniaGermania</t>
  </si>
  <si>
    <t>GreciaGrecia</t>
  </si>
  <si>
    <t>IrlandaIrlanda</t>
  </si>
  <si>
    <t>ItaliaItalia</t>
  </si>
  <si>
    <t>LettoniaLettonia</t>
  </si>
  <si>
    <t>LituaniaLituania</t>
  </si>
  <si>
    <t>LussemburgoLussemburgo</t>
  </si>
  <si>
    <t>MaltaMalta</t>
  </si>
  <si>
    <t>MonacoMonaco</t>
  </si>
  <si>
    <t>Paesi BassiPaesi Bassi</t>
  </si>
  <si>
    <t>PortogalloPortogallo</t>
  </si>
  <si>
    <t>San MarinoSan Marino</t>
  </si>
  <si>
    <t>SlovacchiaSlovacchia</t>
  </si>
  <si>
    <t>SloveniaSlovenia</t>
  </si>
  <si>
    <t>SpagnaSpagna</t>
  </si>
  <si>
    <t>Città del VaticanoCittà del Vaticano</t>
  </si>
  <si>
    <t>1j</t>
  </si>
  <si>
    <t>6a 2d 5f 4g 9j</t>
  </si>
  <si>
    <t>1 tito livio</t>
  </si>
  <si>
    <t>SAN MARINO</t>
  </si>
  <si>
    <t>VATICANO</t>
  </si>
  <si>
    <t>2d</t>
  </si>
  <si>
    <t>2 costituzione 20 ministero della salute unc</t>
  </si>
  <si>
    <t xml:space="preserve">1 expo </t>
  </si>
  <si>
    <t>1 fdc</t>
  </si>
  <si>
    <t>1d 1j</t>
  </si>
  <si>
    <t>3carabinieri 2 galileo</t>
  </si>
  <si>
    <t xml:space="preserve">1d </t>
  </si>
  <si>
    <t>1d1g</t>
  </si>
  <si>
    <t>2j</t>
  </si>
  <si>
    <t>2g1f</t>
  </si>
  <si>
    <t>2f</t>
  </si>
  <si>
    <t>1j1f</t>
  </si>
  <si>
    <t>1plauto</t>
  </si>
  <si>
    <t>1f2g</t>
  </si>
  <si>
    <t>1f 2a</t>
  </si>
  <si>
    <t>verdi 4 boccaccio 3</t>
  </si>
  <si>
    <t>1f2d</t>
  </si>
  <si>
    <t>1f1j</t>
  </si>
  <si>
    <t>1dtraite</t>
  </si>
  <si>
    <t>1g</t>
  </si>
  <si>
    <t>2002 letter</t>
  </si>
  <si>
    <t>1a 2d 6f 2g 2j</t>
  </si>
  <si>
    <t>1a1j</t>
  </si>
  <si>
    <t>3a 6d 4f 4g 3j</t>
  </si>
  <si>
    <t>8a 12d 13f 3g 5j</t>
  </si>
  <si>
    <t>4f2d</t>
  </si>
  <si>
    <t>2a 1g 3j</t>
  </si>
  <si>
    <t>1j1d</t>
  </si>
  <si>
    <t>2a 2d 1j</t>
  </si>
  <si>
    <t>3a</t>
  </si>
  <si>
    <t>11a 16d 12f 5g 9j</t>
  </si>
  <si>
    <t>3d 5f 2g</t>
  </si>
  <si>
    <t>3a 7d 9f 2g 3j</t>
  </si>
  <si>
    <t>2a 7d 4f 2g</t>
  </si>
  <si>
    <t>3a 2f 2g</t>
  </si>
  <si>
    <t>1d 1g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</si>
</sst>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&quot;Verdadero&quot;;&quot;Verdadero&quot;;&quot;Falso&quot;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color indexed="8"/>
      <name val="Calibri"/>
      <family val="2"/>
    </font>
    <font>
      <sz val="10"/>
      <name val="Arial"/>
      <family val="2"/>
    </font>
    <font>
      <sz val="8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.65"/>
      <color rgb="FF000000"/>
      <name val="Segoe UI"/>
      <family val="2"/>
    </font>
    <font>
      <sz val="11"/>
      <color indexed="11"/>
      <name val="Calibri"/>
      <family val="2"/>
    </font>
    <font>
      <u/>
      <sz val="11"/>
      <color theme="10"/>
      <name val="Calibri"/>
      <family val="2"/>
    </font>
    <font>
      <sz val="10"/>
      <color indexed="8"/>
      <name val="Arial"/>
      <family val="2"/>
    </font>
    <font>
      <u/>
      <sz val="10"/>
      <color indexed="12"/>
      <name val="Times New Roman"/>
      <family val="1"/>
    </font>
    <font>
      <sz val="10"/>
      <name val="Arial Cyr"/>
      <charset val="204"/>
    </font>
    <font>
      <sz val="11"/>
      <color theme="4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44" fontId="4" fillId="0" borderId="0" applyFont="0" applyFill="0" applyBorder="0" applyAlignment="0" applyProtection="0"/>
    <xf numFmtId="0" fontId="2" fillId="0" borderId="0"/>
    <xf numFmtId="0" fontId="4" fillId="0" borderId="0"/>
    <xf numFmtId="0" fontId="4" fillId="0" borderId="0"/>
    <xf numFmtId="0" fontId="4" fillId="0" borderId="0"/>
    <xf numFmtId="0" fontId="2" fillId="0" borderId="0" applyFill="0" applyProtection="0"/>
    <xf numFmtId="0" fontId="11" fillId="0" borderId="0"/>
    <xf numFmtId="0" fontId="1" fillId="0" borderId="0"/>
    <xf numFmtId="44" fontId="1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12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164" fontId="4" fillId="0" borderId="0" applyFont="0" applyFill="0" applyBorder="0" applyAlignment="0" applyProtection="0"/>
    <xf numFmtId="165" fontId="4" fillId="0" borderId="0" applyFill="0" applyBorder="0" applyAlignment="0" applyProtection="0"/>
    <xf numFmtId="0" fontId="13" fillId="0" borderId="0"/>
    <xf numFmtId="0" fontId="2" fillId="0" borderId="0" applyFill="0" applyProtection="0"/>
  </cellStyleXfs>
  <cellXfs count="38">
    <xf numFmtId="0" fontId="0" fillId="0" borderId="0" xfId="0"/>
    <xf numFmtId="0" fontId="0" fillId="2" borderId="0" xfId="0" applyFill="1"/>
    <xf numFmtId="0" fontId="0" fillId="0" borderId="1" xfId="0" applyBorder="1"/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0" fillId="2" borderId="1" xfId="0" applyFill="1" applyBorder="1"/>
    <xf numFmtId="0" fontId="5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right"/>
    </xf>
    <xf numFmtId="0" fontId="5" fillId="2" borderId="6" xfId="0" applyFont="1" applyFill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5" fillId="2" borderId="0" xfId="0" applyFont="1" applyFill="1" applyAlignment="1">
      <alignment horizontal="center"/>
    </xf>
    <xf numFmtId="0" fontId="0" fillId="0" borderId="0" xfId="0" applyAlignment="1">
      <alignment wrapText="1"/>
    </xf>
    <xf numFmtId="0" fontId="5" fillId="3" borderId="1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0" fillId="3" borderId="0" xfId="0" applyFill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left"/>
    </xf>
    <xf numFmtId="0" fontId="9" fillId="0" borderId="0" xfId="0" applyFont="1" applyAlignment="1">
      <alignment wrapText="1"/>
    </xf>
    <xf numFmtId="0" fontId="0" fillId="3" borderId="1" xfId="0" applyFill="1" applyBorder="1"/>
    <xf numFmtId="0" fontId="8" fillId="0" borderId="1" xfId="0" applyFont="1" applyBorder="1"/>
    <xf numFmtId="0" fontId="0" fillId="0" borderId="1" xfId="0" applyBorder="1" applyAlignment="1">
      <alignment wrapText="1"/>
    </xf>
    <xf numFmtId="0" fontId="5" fillId="3" borderId="2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14" fillId="0" borderId="0" xfId="0" applyFont="1"/>
    <xf numFmtId="0" fontId="0" fillId="5" borderId="0" xfId="0" applyFill="1"/>
  </cellXfs>
  <cellStyles count="17">
    <cellStyle name="Euro" xfId="1" xr:uid="{B0CC746D-F6AC-4C87-88AB-C7D337498387}"/>
    <cellStyle name="Euro 2" xfId="10" xr:uid="{5C7BF4E9-C994-47EA-9531-44C356D99FD5}"/>
    <cellStyle name="Excel Built-in Normal" xfId="2" xr:uid="{CD5F4070-56A5-4597-B23B-1D5C954B5B5A}"/>
    <cellStyle name="Hipervínculo 2" xfId="12" xr:uid="{1A8DF0DE-CC05-4FB3-AC75-A2739E14CFDE}"/>
    <cellStyle name="Hipervínculo 3" xfId="11" xr:uid="{62C96408-E830-405F-86FD-6EE60952171A}"/>
    <cellStyle name="Millares 2" xfId="14" xr:uid="{D5E1E66F-872E-46ED-97E3-30F3B6F873BB}"/>
    <cellStyle name="Millares 3" xfId="13" xr:uid="{C765EF10-37C0-4D63-B851-FB1C37C7365B}"/>
    <cellStyle name="Moneda 2" xfId="9" xr:uid="{CDE6BD70-1FDF-4102-8DF1-9928F699EE0F}"/>
    <cellStyle name="Normal 2" xfId="3" xr:uid="{ACF2780E-A70E-49B3-A0C5-3B90088D5BF5}"/>
    <cellStyle name="Normal 20" xfId="8" xr:uid="{5BD9FB2E-ABE1-4631-A81A-60A3F5CC6B9C}"/>
    <cellStyle name="Normal 3" xfId="4" xr:uid="{D4901591-1108-447D-ACC7-3A9922A15887}"/>
    <cellStyle name="Normal 4" xfId="5" xr:uid="{9E23692B-C2A0-402A-A198-4A22B17508F7}"/>
    <cellStyle name="Normal 4 2" xfId="16" xr:uid="{CF6930FC-BE5C-4D55-A7C9-57263EBD27B9}"/>
    <cellStyle name="Normal 5" xfId="6" xr:uid="{EB314C82-A225-4BFA-86BE-1CC25B05660D}"/>
    <cellStyle name="Normal_Hoja3" xfId="7" xr:uid="{1E61D2AB-2831-4B65-A40E-494E3DB1834F}"/>
    <cellStyle name="Normale" xfId="0" builtinId="0"/>
    <cellStyle name="Обычный_swap list_2006.03.02_J-K_Rev0" xfId="15" xr:uid="{BF874BC9-C1C3-4A60-BD7F-F9B8AF22C2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A0F21-31DA-4D15-A720-9B8E7B7F6251}">
  <sheetPr>
    <pageSetUpPr fitToPage="1"/>
  </sheetPr>
  <dimension ref="A2:X206"/>
  <sheetViews>
    <sheetView tabSelected="1" topLeftCell="A120" zoomScale="55" workbookViewId="0">
      <selection activeCell="D124" sqref="D124"/>
    </sheetView>
  </sheetViews>
  <sheetFormatPr defaultRowHeight="14.5" x14ac:dyDescent="0.35"/>
  <cols>
    <col min="1" max="1" width="9.90625" customWidth="1"/>
  </cols>
  <sheetData>
    <row r="2" spans="1:24" x14ac:dyDescent="0.35">
      <c r="A2" s="23" t="s">
        <v>12</v>
      </c>
      <c r="B2" s="23">
        <v>2002</v>
      </c>
      <c r="C2" s="23">
        <v>2003</v>
      </c>
      <c r="D2" s="23">
        <v>2004</v>
      </c>
      <c r="E2" s="23">
        <v>2005</v>
      </c>
      <c r="F2" s="23">
        <v>2006</v>
      </c>
      <c r="G2" s="23">
        <v>2007</v>
      </c>
      <c r="H2" s="23">
        <v>2008</v>
      </c>
      <c r="I2" s="23">
        <v>2009</v>
      </c>
      <c r="J2" s="23">
        <v>2010</v>
      </c>
      <c r="K2" s="23">
        <v>2011</v>
      </c>
      <c r="L2" s="23">
        <v>2012</v>
      </c>
      <c r="M2" s="23">
        <v>2013</v>
      </c>
      <c r="N2" s="23">
        <v>2014</v>
      </c>
      <c r="O2" s="23">
        <v>2015</v>
      </c>
      <c r="P2" s="23">
        <v>2016</v>
      </c>
      <c r="Q2" s="23">
        <v>2017</v>
      </c>
      <c r="R2" s="23">
        <v>2018</v>
      </c>
      <c r="S2" s="23">
        <v>2019</v>
      </c>
    </row>
    <row r="3" spans="1:24" x14ac:dyDescent="0.35">
      <c r="A3" s="34">
        <v>2</v>
      </c>
      <c r="B3" s="4" t="s">
        <v>95</v>
      </c>
      <c r="C3" s="4" t="s">
        <v>87</v>
      </c>
      <c r="D3" s="4"/>
      <c r="E3" s="4"/>
      <c r="F3" s="4"/>
      <c r="G3" s="4"/>
      <c r="H3" s="4"/>
      <c r="I3" s="4"/>
      <c r="J3" s="20" t="s">
        <v>96</v>
      </c>
      <c r="K3" s="4" t="s">
        <v>85</v>
      </c>
      <c r="L3" s="2"/>
      <c r="M3" s="2"/>
      <c r="N3" s="2"/>
      <c r="O3" s="32"/>
      <c r="P3" s="32"/>
      <c r="Q3" s="32"/>
      <c r="R3" s="32"/>
      <c r="S3" s="32"/>
    </row>
    <row r="4" spans="1:24" x14ac:dyDescent="0.35">
      <c r="A4" s="34">
        <v>1</v>
      </c>
      <c r="B4" s="4" t="s">
        <v>97</v>
      </c>
      <c r="C4" s="4" t="s">
        <v>69</v>
      </c>
      <c r="D4" s="4" t="s">
        <v>93</v>
      </c>
      <c r="E4" s="4" t="s">
        <v>69</v>
      </c>
      <c r="F4" s="4"/>
      <c r="G4" s="4"/>
      <c r="H4" s="4"/>
      <c r="I4" s="4"/>
      <c r="J4" s="4"/>
      <c r="K4" s="4"/>
      <c r="L4" s="2"/>
      <c r="M4" s="2"/>
      <c r="N4" s="2"/>
      <c r="O4" s="32"/>
      <c r="P4" s="32"/>
      <c r="Q4" s="32"/>
      <c r="R4" s="32"/>
      <c r="S4" s="32"/>
    </row>
    <row r="5" spans="1:24" x14ac:dyDescent="0.35">
      <c r="A5" s="34">
        <v>0.5</v>
      </c>
      <c r="B5" s="28" t="s">
        <v>70</v>
      </c>
      <c r="C5" s="10" t="s">
        <v>69</v>
      </c>
      <c r="D5" s="10" t="s">
        <v>108</v>
      </c>
      <c r="E5" s="10"/>
      <c r="F5" s="10"/>
      <c r="G5" s="10"/>
      <c r="H5" s="10"/>
      <c r="I5" s="10"/>
      <c r="J5" s="10"/>
      <c r="K5" s="4"/>
      <c r="L5" s="2"/>
      <c r="M5" s="2"/>
      <c r="N5" s="2"/>
      <c r="O5" s="32"/>
      <c r="P5" s="32"/>
      <c r="Q5" s="32"/>
      <c r="R5" s="32"/>
      <c r="S5" s="32"/>
    </row>
    <row r="6" spans="1:24" x14ac:dyDescent="0.35">
      <c r="A6" s="34">
        <v>0.2</v>
      </c>
      <c r="B6" s="4" t="s">
        <v>98</v>
      </c>
      <c r="C6" s="10" t="s">
        <v>99</v>
      </c>
      <c r="D6" s="10" t="s">
        <v>80</v>
      </c>
      <c r="E6" s="10"/>
      <c r="F6" s="10" t="s">
        <v>100</v>
      </c>
      <c r="G6" s="10" t="s">
        <v>101</v>
      </c>
      <c r="H6" s="10" t="s">
        <v>78</v>
      </c>
      <c r="I6" s="10" t="s">
        <v>23</v>
      </c>
      <c r="J6" s="10" t="s">
        <v>88</v>
      </c>
      <c r="K6" s="4" t="s">
        <v>102</v>
      </c>
      <c r="L6" s="2" t="s">
        <v>103</v>
      </c>
      <c r="M6" s="2" t="s">
        <v>109</v>
      </c>
      <c r="N6" s="31"/>
      <c r="O6" s="32" t="s">
        <v>74</v>
      </c>
      <c r="P6" s="32"/>
      <c r="Q6" s="32"/>
      <c r="R6" s="32"/>
      <c r="S6" s="32"/>
    </row>
    <row r="7" spans="1:24" x14ac:dyDescent="0.35">
      <c r="A7" s="34">
        <v>0.1</v>
      </c>
      <c r="B7" s="5" t="s">
        <v>104</v>
      </c>
      <c r="C7" s="11" t="s">
        <v>82</v>
      </c>
      <c r="D7" s="10"/>
      <c r="E7" s="10"/>
      <c r="F7" s="10"/>
      <c r="G7" s="10"/>
      <c r="H7" s="10"/>
      <c r="I7" s="10"/>
      <c r="J7" s="10"/>
      <c r="K7" s="4"/>
      <c r="L7" s="2"/>
      <c r="M7" s="2"/>
      <c r="N7" s="31"/>
      <c r="O7" s="32"/>
      <c r="P7" s="32"/>
      <c r="Q7" s="32"/>
      <c r="R7" s="32"/>
      <c r="S7" s="32"/>
    </row>
    <row r="8" spans="1:24" x14ac:dyDescent="0.35">
      <c r="A8" s="34">
        <v>0.05</v>
      </c>
      <c r="B8" s="4" t="s">
        <v>106</v>
      </c>
      <c r="C8" s="10"/>
      <c r="D8" s="10" t="s">
        <v>105</v>
      </c>
      <c r="E8" s="10" t="s">
        <v>81</v>
      </c>
      <c r="F8" s="10"/>
      <c r="G8" s="12" t="s">
        <v>93</v>
      </c>
      <c r="H8" s="10"/>
      <c r="I8" s="12"/>
      <c r="J8" s="12"/>
      <c r="K8" s="4"/>
      <c r="L8" s="2"/>
      <c r="M8" s="2"/>
      <c r="N8" s="2"/>
      <c r="O8" s="32"/>
      <c r="P8" s="32"/>
      <c r="Q8" s="32"/>
      <c r="R8" s="32"/>
      <c r="S8" s="32"/>
    </row>
    <row r="9" spans="1:24" x14ac:dyDescent="0.35">
      <c r="A9" s="34">
        <v>0.02</v>
      </c>
      <c r="B9" s="6" t="s">
        <v>24</v>
      </c>
      <c r="C9" s="13" t="s">
        <v>82</v>
      </c>
      <c r="D9" s="14" t="s">
        <v>25</v>
      </c>
      <c r="E9" s="10" t="s">
        <v>23</v>
      </c>
      <c r="F9" s="10"/>
      <c r="G9" s="15"/>
      <c r="H9" s="13" t="s">
        <v>26</v>
      </c>
      <c r="I9" s="16"/>
      <c r="J9" s="13" t="s">
        <v>83</v>
      </c>
      <c r="K9" s="12"/>
      <c r="L9" s="2"/>
      <c r="M9" s="2"/>
      <c r="N9" s="2"/>
      <c r="O9" s="26"/>
      <c r="P9" s="26"/>
      <c r="Q9" s="26"/>
      <c r="R9" s="26"/>
      <c r="S9" s="26"/>
    </row>
    <row r="10" spans="1:24" x14ac:dyDescent="0.35">
      <c r="A10" s="34">
        <v>0.01</v>
      </c>
      <c r="B10" s="4" t="s">
        <v>107</v>
      </c>
      <c r="C10" s="10"/>
      <c r="D10" s="17" t="s">
        <v>23</v>
      </c>
      <c r="E10" s="10" t="s">
        <v>26</v>
      </c>
      <c r="F10" s="18"/>
      <c r="G10" s="19" t="s">
        <v>26</v>
      </c>
      <c r="H10" s="10"/>
      <c r="I10" s="10"/>
      <c r="J10" s="12" t="s">
        <v>84</v>
      </c>
      <c r="K10" s="5" t="s">
        <v>26</v>
      </c>
      <c r="L10" s="2"/>
      <c r="M10" s="2"/>
      <c r="N10" s="2"/>
      <c r="O10" s="26"/>
      <c r="P10" s="26"/>
      <c r="Q10" s="26"/>
      <c r="R10" s="26"/>
      <c r="S10" s="26"/>
    </row>
    <row r="11" spans="1:24" x14ac:dyDescent="0.35">
      <c r="C11" s="1"/>
      <c r="D11" s="1"/>
      <c r="E11" s="9"/>
      <c r="F11" s="9"/>
      <c r="G11" s="1"/>
      <c r="H11" s="1"/>
      <c r="I11" s="1"/>
      <c r="J11" s="1"/>
      <c r="Q11" s="27"/>
    </row>
    <row r="12" spans="1:24" x14ac:dyDescent="0.35">
      <c r="A12" s="23" t="s">
        <v>0</v>
      </c>
      <c r="B12" s="23">
        <v>2002</v>
      </c>
      <c r="C12" s="23">
        <v>2003</v>
      </c>
      <c r="D12" s="23">
        <v>2004</v>
      </c>
      <c r="E12" s="23">
        <v>2005</v>
      </c>
      <c r="F12" s="23">
        <v>2006</v>
      </c>
      <c r="G12" s="23">
        <v>2007</v>
      </c>
      <c r="H12" s="23">
        <v>2008</v>
      </c>
      <c r="I12" s="23">
        <v>2009</v>
      </c>
      <c r="J12" s="23">
        <v>2010</v>
      </c>
      <c r="K12" s="23">
        <v>2011</v>
      </c>
      <c r="L12" s="23">
        <v>2012</v>
      </c>
      <c r="M12" s="23">
        <v>2013</v>
      </c>
      <c r="N12" s="23">
        <v>2014</v>
      </c>
      <c r="O12" s="23">
        <v>2015</v>
      </c>
      <c r="P12" s="23">
        <v>2016</v>
      </c>
      <c r="Q12" s="23">
        <v>2017</v>
      </c>
      <c r="R12" s="23">
        <v>2018</v>
      </c>
      <c r="S12" s="23">
        <v>2019</v>
      </c>
    </row>
    <row r="13" spans="1:24" x14ac:dyDescent="0.35">
      <c r="A13" s="34">
        <v>2</v>
      </c>
      <c r="B13" s="4">
        <v>1</v>
      </c>
      <c r="C13" s="10"/>
      <c r="D13" s="10"/>
      <c r="E13" s="10"/>
      <c r="F13" s="10"/>
      <c r="G13" s="10"/>
      <c r="H13" s="13">
        <v>1</v>
      </c>
      <c r="I13" s="13"/>
      <c r="J13" s="13">
        <v>1</v>
      </c>
      <c r="K13" s="10">
        <v>1</v>
      </c>
      <c r="L13" s="26"/>
      <c r="M13" s="26">
        <v>1</v>
      </c>
      <c r="N13" s="2"/>
      <c r="O13" s="2"/>
      <c r="P13" s="2"/>
      <c r="Q13" s="2">
        <v>2</v>
      </c>
      <c r="R13" s="2"/>
      <c r="S13" s="2"/>
      <c r="X13">
        <f>SUM(B13:V13)*2</f>
        <v>14</v>
      </c>
    </row>
    <row r="14" spans="1:24" x14ac:dyDescent="0.35">
      <c r="A14" s="34">
        <v>1</v>
      </c>
      <c r="B14" s="4">
        <v>7</v>
      </c>
      <c r="C14" s="10"/>
      <c r="D14" s="10"/>
      <c r="E14" s="10"/>
      <c r="F14" s="10"/>
      <c r="G14" s="10">
        <v>6</v>
      </c>
      <c r="H14" s="10">
        <v>6</v>
      </c>
      <c r="I14" s="10">
        <v>3</v>
      </c>
      <c r="J14" s="10">
        <v>1</v>
      </c>
      <c r="K14" s="10"/>
      <c r="L14" s="26"/>
      <c r="M14" s="26"/>
      <c r="N14" s="2"/>
      <c r="O14" s="2"/>
      <c r="P14" s="2"/>
      <c r="Q14" s="2"/>
      <c r="R14" s="2"/>
      <c r="S14" s="2"/>
      <c r="X14">
        <f>SUM(B14:V14)</f>
        <v>23</v>
      </c>
    </row>
    <row r="15" spans="1:24" x14ac:dyDescent="0.35">
      <c r="A15" s="34">
        <v>0.5</v>
      </c>
      <c r="B15" s="4">
        <v>10</v>
      </c>
      <c r="C15" s="10"/>
      <c r="D15" s="13"/>
      <c r="E15" s="13"/>
      <c r="F15" s="13"/>
      <c r="G15" s="10"/>
      <c r="H15" s="10"/>
      <c r="I15" s="10">
        <v>2</v>
      </c>
      <c r="J15" s="10"/>
      <c r="K15" s="10"/>
      <c r="L15" s="26"/>
      <c r="M15" s="26"/>
      <c r="N15" s="2"/>
      <c r="O15" s="2"/>
      <c r="P15" s="2"/>
      <c r="Q15" s="2"/>
      <c r="R15" s="2"/>
      <c r="S15" s="2"/>
      <c r="X15">
        <f>SUM(B15:V15)*0.5</f>
        <v>6</v>
      </c>
    </row>
    <row r="16" spans="1:24" x14ac:dyDescent="0.35">
      <c r="A16" s="34">
        <v>0.2</v>
      </c>
      <c r="B16" s="4">
        <v>13</v>
      </c>
      <c r="C16" s="10">
        <v>4</v>
      </c>
      <c r="D16" s="10">
        <v>8</v>
      </c>
      <c r="E16" s="10"/>
      <c r="F16" s="10"/>
      <c r="G16" s="10">
        <v>4</v>
      </c>
      <c r="H16" s="10">
        <v>1</v>
      </c>
      <c r="I16" s="10"/>
      <c r="J16" s="10"/>
      <c r="K16" s="10"/>
      <c r="L16" s="26"/>
      <c r="M16" s="26"/>
      <c r="N16" s="2"/>
      <c r="O16" s="2"/>
      <c r="P16" s="2"/>
      <c r="Q16" s="2"/>
      <c r="R16" s="2"/>
      <c r="S16" s="2"/>
      <c r="X16">
        <f>SUM(B16:V16)*0.2</f>
        <v>6</v>
      </c>
    </row>
    <row r="17" spans="1:24" x14ac:dyDescent="0.35">
      <c r="A17" s="34">
        <v>0.1</v>
      </c>
      <c r="B17" s="4">
        <v>33</v>
      </c>
      <c r="C17" s="10"/>
      <c r="D17" s="10"/>
      <c r="E17" s="10"/>
      <c r="F17" s="10">
        <v>6</v>
      </c>
      <c r="G17" s="10">
        <v>5</v>
      </c>
      <c r="H17" s="10">
        <v>2</v>
      </c>
      <c r="I17" s="10">
        <v>1</v>
      </c>
      <c r="J17" s="10">
        <v>1</v>
      </c>
      <c r="K17" s="10"/>
      <c r="L17" s="2"/>
      <c r="M17" s="2">
        <v>1</v>
      </c>
      <c r="N17" s="2">
        <v>2</v>
      </c>
      <c r="O17" s="2">
        <v>1</v>
      </c>
      <c r="P17" s="2"/>
      <c r="Q17" s="2">
        <v>1</v>
      </c>
      <c r="R17" s="2"/>
      <c r="S17" s="2"/>
      <c r="X17">
        <f>SUM(B17:V17)*0.1</f>
        <v>5.3000000000000007</v>
      </c>
    </row>
    <row r="18" spans="1:24" x14ac:dyDescent="0.35">
      <c r="A18" s="34">
        <v>0.05</v>
      </c>
      <c r="B18" s="4">
        <v>5</v>
      </c>
      <c r="C18" s="10">
        <v>10</v>
      </c>
      <c r="D18" s="10">
        <v>9</v>
      </c>
      <c r="E18" s="10">
        <v>5</v>
      </c>
      <c r="F18" s="10"/>
      <c r="G18" s="10">
        <v>3</v>
      </c>
      <c r="H18" s="10">
        <v>8</v>
      </c>
      <c r="I18" s="10"/>
      <c r="J18" s="10">
        <v>10</v>
      </c>
      <c r="K18" s="10">
        <v>2</v>
      </c>
      <c r="L18" s="2">
        <v>5</v>
      </c>
      <c r="M18" s="2">
        <v>3</v>
      </c>
      <c r="N18" s="2">
        <v>4</v>
      </c>
      <c r="O18" s="2"/>
      <c r="P18" s="2"/>
      <c r="Q18" s="2"/>
      <c r="R18" s="2"/>
      <c r="S18" s="2"/>
      <c r="X18">
        <f>SUM(B18:V18)*0.05</f>
        <v>3.2</v>
      </c>
    </row>
    <row r="19" spans="1:24" x14ac:dyDescent="0.35">
      <c r="A19" s="34">
        <v>0.02</v>
      </c>
      <c r="B19" s="6">
        <v>6</v>
      </c>
      <c r="C19" s="13">
        <v>5</v>
      </c>
      <c r="D19" s="13">
        <v>2</v>
      </c>
      <c r="E19" s="13">
        <v>4</v>
      </c>
      <c r="F19" s="13">
        <v>3</v>
      </c>
      <c r="G19" s="10">
        <v>2</v>
      </c>
      <c r="H19" s="13">
        <v>2</v>
      </c>
      <c r="I19" s="13">
        <v>4</v>
      </c>
      <c r="J19" s="13">
        <v>2</v>
      </c>
      <c r="K19" s="10">
        <v>11</v>
      </c>
      <c r="L19" s="2">
        <v>5</v>
      </c>
      <c r="M19" s="2">
        <v>12</v>
      </c>
      <c r="N19" s="2">
        <v>2</v>
      </c>
      <c r="O19" s="2"/>
      <c r="P19" s="2"/>
      <c r="Q19" s="2"/>
      <c r="R19" s="2">
        <v>5</v>
      </c>
      <c r="S19" s="2">
        <v>3</v>
      </c>
      <c r="X19">
        <f>SUM(B19:V19)*0.02</f>
        <v>1.36</v>
      </c>
    </row>
    <row r="20" spans="1:24" x14ac:dyDescent="0.35">
      <c r="A20" s="34">
        <v>0.01</v>
      </c>
      <c r="B20" s="4">
        <v>5</v>
      </c>
      <c r="C20" s="4"/>
      <c r="D20" s="10">
        <v>1</v>
      </c>
      <c r="E20" s="10">
        <v>8</v>
      </c>
      <c r="F20" s="4">
        <v>1</v>
      </c>
      <c r="G20" s="4">
        <v>1</v>
      </c>
      <c r="H20" s="4">
        <v>2</v>
      </c>
      <c r="I20" s="4">
        <v>6</v>
      </c>
      <c r="J20" s="4">
        <v>5</v>
      </c>
      <c r="K20" s="4">
        <v>3</v>
      </c>
      <c r="L20" s="2">
        <v>15</v>
      </c>
      <c r="M20" s="2">
        <v>9</v>
      </c>
      <c r="N20" s="2">
        <v>8</v>
      </c>
      <c r="O20" s="2">
        <v>2</v>
      </c>
      <c r="P20" s="2"/>
      <c r="Q20" s="2"/>
      <c r="R20" s="2">
        <v>20</v>
      </c>
      <c r="S20" s="2">
        <v>3</v>
      </c>
      <c r="X20">
        <f>SUM(E20:V20)*0.01</f>
        <v>0.83000000000000007</v>
      </c>
    </row>
    <row r="21" spans="1:24" x14ac:dyDescent="0.35">
      <c r="A21" s="3"/>
      <c r="B21" s="3"/>
      <c r="C21" s="3"/>
      <c r="D21" s="3"/>
      <c r="E21" s="3"/>
      <c r="F21" s="3"/>
      <c r="G21" s="3"/>
      <c r="H21" s="3"/>
      <c r="I21" s="3"/>
    </row>
    <row r="22" spans="1:24" x14ac:dyDescent="0.35">
      <c r="A22" s="23" t="s">
        <v>1</v>
      </c>
      <c r="B22" s="23">
        <v>2014</v>
      </c>
      <c r="C22" s="23">
        <v>2015</v>
      </c>
      <c r="D22" s="23">
        <v>2016</v>
      </c>
      <c r="E22" s="23">
        <v>2017</v>
      </c>
      <c r="F22" s="23">
        <v>2018</v>
      </c>
      <c r="G22" s="23">
        <v>2019</v>
      </c>
    </row>
    <row r="23" spans="1:24" x14ac:dyDescent="0.35">
      <c r="A23" s="34">
        <v>2</v>
      </c>
      <c r="B23" s="4"/>
      <c r="C23" s="4"/>
      <c r="D23" s="22"/>
      <c r="E23" s="29"/>
    </row>
    <row r="24" spans="1:24" x14ac:dyDescent="0.35">
      <c r="A24" s="34">
        <v>1</v>
      </c>
      <c r="B24" s="4"/>
      <c r="C24" s="4"/>
      <c r="D24" s="22"/>
      <c r="E24" s="29"/>
    </row>
    <row r="25" spans="1:24" x14ac:dyDescent="0.35">
      <c r="A25" s="34">
        <v>0.5</v>
      </c>
      <c r="B25" s="4"/>
      <c r="C25" s="4"/>
      <c r="D25" s="22"/>
      <c r="E25" s="29"/>
    </row>
    <row r="26" spans="1:24" x14ac:dyDescent="0.35">
      <c r="A26" s="34">
        <v>0.2</v>
      </c>
      <c r="B26" s="4"/>
      <c r="C26" s="4"/>
      <c r="D26" s="22"/>
      <c r="E26" s="29"/>
    </row>
    <row r="27" spans="1:24" x14ac:dyDescent="0.35">
      <c r="A27" s="34">
        <v>0.1</v>
      </c>
      <c r="B27" s="10"/>
      <c r="C27" s="4"/>
      <c r="D27" s="3"/>
      <c r="E27" s="3"/>
    </row>
    <row r="28" spans="1:24" x14ac:dyDescent="0.35">
      <c r="A28" s="34">
        <v>0.05</v>
      </c>
      <c r="B28" s="4"/>
      <c r="C28" s="4"/>
      <c r="D28" s="3"/>
      <c r="E28" s="3"/>
      <c r="F28" s="3"/>
      <c r="G28" s="3"/>
      <c r="H28" s="3"/>
      <c r="I28" s="3"/>
    </row>
    <row r="29" spans="1:24" x14ac:dyDescent="0.35">
      <c r="A29" s="34">
        <v>0.02</v>
      </c>
      <c r="B29" s="6"/>
      <c r="C29" s="4"/>
      <c r="D29" s="3"/>
      <c r="E29" s="3"/>
      <c r="F29" s="3"/>
      <c r="G29" s="3"/>
      <c r="H29" s="3"/>
      <c r="I29" s="3"/>
    </row>
    <row r="30" spans="1:24" x14ac:dyDescent="0.35">
      <c r="A30" s="34">
        <v>0.01</v>
      </c>
      <c r="B30" s="4"/>
      <c r="C30" s="4"/>
      <c r="D30" s="3"/>
      <c r="E30" s="3"/>
      <c r="F30" s="3"/>
      <c r="G30" s="3"/>
      <c r="H30" s="3"/>
      <c r="I30" s="3"/>
    </row>
    <row r="31" spans="1:24" x14ac:dyDescent="0.35">
      <c r="A31" s="10"/>
      <c r="B31" s="10"/>
      <c r="C31" s="10"/>
      <c r="D31" s="21"/>
      <c r="E31" s="21"/>
      <c r="F31" s="21"/>
      <c r="G31" s="21"/>
      <c r="H31" s="21"/>
      <c r="I31" s="21"/>
      <c r="J31" s="1"/>
      <c r="K31" s="1"/>
      <c r="L31" s="1"/>
      <c r="M31" s="1"/>
      <c r="N31" s="1"/>
      <c r="O31" s="1"/>
      <c r="P31" s="1"/>
      <c r="Q31" s="1"/>
    </row>
    <row r="32" spans="1:24" x14ac:dyDescent="0.35">
      <c r="A32" s="23" t="s">
        <v>18</v>
      </c>
      <c r="B32" s="23">
        <v>1999</v>
      </c>
      <c r="C32" s="23">
        <v>2000</v>
      </c>
      <c r="D32" s="23">
        <v>2001</v>
      </c>
      <c r="E32" s="23">
        <v>2002</v>
      </c>
      <c r="F32" s="24">
        <v>2003</v>
      </c>
      <c r="G32" s="24">
        <v>2004</v>
      </c>
      <c r="H32" s="24">
        <v>2005</v>
      </c>
      <c r="I32" s="23">
        <v>2006</v>
      </c>
      <c r="J32" s="24">
        <v>2007</v>
      </c>
      <c r="K32" s="24">
        <v>2008</v>
      </c>
      <c r="L32" s="24">
        <v>2009</v>
      </c>
      <c r="M32" s="24">
        <v>2010</v>
      </c>
      <c r="N32" s="23">
        <v>2011</v>
      </c>
      <c r="O32" s="23">
        <v>2012</v>
      </c>
      <c r="P32" s="23">
        <v>2013</v>
      </c>
      <c r="Q32" s="23">
        <v>2014</v>
      </c>
      <c r="R32" s="23">
        <v>2015</v>
      </c>
      <c r="S32" s="23">
        <v>2016</v>
      </c>
      <c r="T32" s="23">
        <v>2017</v>
      </c>
      <c r="U32" s="23">
        <v>2018</v>
      </c>
      <c r="V32" s="23">
        <v>2019</v>
      </c>
    </row>
    <row r="33" spans="1:24" x14ac:dyDescent="0.35">
      <c r="A33" s="34">
        <v>2</v>
      </c>
      <c r="B33" s="4"/>
      <c r="C33" s="4">
        <v>1</v>
      </c>
      <c r="D33" s="4"/>
      <c r="E33" s="4">
        <v>2</v>
      </c>
      <c r="F33" s="4">
        <v>3</v>
      </c>
      <c r="G33" s="4">
        <v>4</v>
      </c>
      <c r="H33" s="4"/>
      <c r="I33" s="4">
        <v>1</v>
      </c>
      <c r="J33" s="4"/>
      <c r="K33" s="10">
        <v>4</v>
      </c>
      <c r="L33" s="4"/>
      <c r="M33" s="4"/>
      <c r="N33" s="4"/>
      <c r="O33" s="4"/>
      <c r="P33" s="4"/>
      <c r="Q33" s="2"/>
      <c r="R33" s="2"/>
      <c r="S33" s="2"/>
      <c r="T33" s="2"/>
      <c r="U33" s="2"/>
      <c r="V33" s="2"/>
      <c r="X33">
        <f>SUM(B33:V33)*2</f>
        <v>30</v>
      </c>
    </row>
    <row r="34" spans="1:24" x14ac:dyDescent="0.35">
      <c r="A34" s="34">
        <v>1</v>
      </c>
      <c r="B34" s="4">
        <v>2</v>
      </c>
      <c r="C34" s="4"/>
      <c r="D34" s="4"/>
      <c r="E34" s="4">
        <v>1</v>
      </c>
      <c r="F34" s="4"/>
      <c r="G34" s="4"/>
      <c r="H34" s="4"/>
      <c r="I34" s="4"/>
      <c r="J34" s="4"/>
      <c r="K34" s="4"/>
      <c r="L34" s="4">
        <v>1</v>
      </c>
      <c r="M34" s="4"/>
      <c r="N34" s="10">
        <v>1</v>
      </c>
      <c r="O34" s="4"/>
      <c r="P34" s="4"/>
      <c r="Q34" s="2"/>
      <c r="R34" s="2"/>
      <c r="S34" s="2"/>
      <c r="T34" s="2"/>
      <c r="U34" s="2"/>
      <c r="V34" s="2"/>
      <c r="X34">
        <f>SUM(B34:V34)</f>
        <v>5</v>
      </c>
    </row>
    <row r="35" spans="1:24" x14ac:dyDescent="0.35">
      <c r="A35" s="34">
        <v>0.5</v>
      </c>
      <c r="B35" s="4">
        <v>1</v>
      </c>
      <c r="C35" s="4"/>
      <c r="D35" s="4"/>
      <c r="E35" s="4">
        <v>1</v>
      </c>
      <c r="F35" s="4"/>
      <c r="G35" s="4"/>
      <c r="H35" s="4"/>
      <c r="I35" s="4"/>
      <c r="J35" s="4"/>
      <c r="K35" s="4">
        <v>1</v>
      </c>
      <c r="L35" s="4"/>
      <c r="M35" s="4"/>
      <c r="N35" s="4"/>
      <c r="O35" s="10"/>
      <c r="P35" s="10"/>
      <c r="Q35" s="2"/>
      <c r="R35" s="2"/>
      <c r="S35" s="2"/>
      <c r="T35" s="2">
        <v>1</v>
      </c>
      <c r="U35" s="2"/>
      <c r="V35" s="2"/>
      <c r="X35">
        <f>SUM(B35:V35)*0.5</f>
        <v>2</v>
      </c>
    </row>
    <row r="36" spans="1:24" x14ac:dyDescent="0.35">
      <c r="A36" s="34">
        <v>0.2</v>
      </c>
      <c r="B36" s="4"/>
      <c r="C36" s="4">
        <v>6</v>
      </c>
      <c r="D36" s="4"/>
      <c r="E36" s="4">
        <v>6</v>
      </c>
      <c r="F36" s="4">
        <v>3</v>
      </c>
      <c r="G36" s="4">
        <v>3</v>
      </c>
      <c r="H36" s="4"/>
      <c r="I36" s="4"/>
      <c r="J36" s="4">
        <v>2</v>
      </c>
      <c r="K36" s="4">
        <v>1</v>
      </c>
      <c r="L36" s="10">
        <v>1</v>
      </c>
      <c r="M36" s="10"/>
      <c r="N36" s="4">
        <v>2</v>
      </c>
      <c r="O36" s="4"/>
      <c r="P36" s="4"/>
      <c r="Q36" s="2"/>
      <c r="R36" s="2"/>
      <c r="S36" s="2"/>
      <c r="T36" s="2"/>
      <c r="U36" s="2"/>
      <c r="V36" s="2"/>
      <c r="X36">
        <f>SUM(B36:V36)*0.2</f>
        <v>4.8000000000000007</v>
      </c>
    </row>
    <row r="37" spans="1:24" x14ac:dyDescent="0.35">
      <c r="A37" s="34">
        <v>0.1</v>
      </c>
      <c r="B37" s="10">
        <v>6</v>
      </c>
      <c r="C37" s="4"/>
      <c r="D37" s="4">
        <v>5</v>
      </c>
      <c r="E37" s="4"/>
      <c r="F37" s="4"/>
      <c r="G37" s="4"/>
      <c r="H37" s="4"/>
      <c r="I37" s="4"/>
      <c r="J37" s="4"/>
      <c r="K37" s="4"/>
      <c r="L37" s="4"/>
      <c r="M37" s="4"/>
      <c r="N37" s="10"/>
      <c r="O37" s="10"/>
      <c r="P37" s="10"/>
      <c r="Q37" s="2"/>
      <c r="R37" s="2"/>
      <c r="S37" s="2"/>
      <c r="T37" s="2"/>
      <c r="U37" s="2"/>
      <c r="V37" s="2"/>
      <c r="X37">
        <f>SUM(B37:V37)*0.1</f>
        <v>1.1000000000000001</v>
      </c>
    </row>
    <row r="38" spans="1:24" x14ac:dyDescent="0.35">
      <c r="A38" s="34">
        <v>0.05</v>
      </c>
      <c r="B38" s="4">
        <v>8</v>
      </c>
      <c r="C38" s="4"/>
      <c r="D38" s="4"/>
      <c r="E38" s="4"/>
      <c r="F38" s="4"/>
      <c r="G38" s="4">
        <v>2</v>
      </c>
      <c r="H38" s="4">
        <v>3</v>
      </c>
      <c r="I38" s="4"/>
      <c r="J38" s="4"/>
      <c r="K38" s="4"/>
      <c r="L38" s="4"/>
      <c r="M38" s="4" t="s">
        <v>2</v>
      </c>
      <c r="N38" s="4"/>
      <c r="O38" s="4"/>
      <c r="P38" s="4">
        <v>1</v>
      </c>
      <c r="Q38" s="2">
        <v>1</v>
      </c>
      <c r="R38" s="2">
        <v>1</v>
      </c>
      <c r="S38" s="2"/>
      <c r="T38" s="2">
        <v>1</v>
      </c>
      <c r="U38" s="2"/>
      <c r="V38" s="2"/>
      <c r="X38">
        <f>SUM(B38:V38)*0.05</f>
        <v>0.85000000000000009</v>
      </c>
    </row>
    <row r="39" spans="1:24" x14ac:dyDescent="0.35">
      <c r="A39" s="34">
        <v>0.02</v>
      </c>
      <c r="B39" s="6"/>
      <c r="C39" s="13">
        <v>1</v>
      </c>
      <c r="D39" s="6"/>
      <c r="E39" s="4"/>
      <c r="F39" s="4"/>
      <c r="G39" s="4"/>
      <c r="H39" s="4"/>
      <c r="I39" s="4"/>
      <c r="J39" s="4">
        <v>1</v>
      </c>
      <c r="K39" s="4"/>
      <c r="L39" s="4"/>
      <c r="M39" s="4"/>
      <c r="N39" s="4"/>
      <c r="O39" s="4"/>
      <c r="P39" s="4"/>
      <c r="Q39" s="2"/>
      <c r="R39" s="2">
        <v>1</v>
      </c>
      <c r="S39" s="2"/>
      <c r="T39" s="2"/>
      <c r="U39" s="2"/>
      <c r="V39" s="2"/>
      <c r="X39">
        <f>SUM(B39:V39)*0.02</f>
        <v>0.06</v>
      </c>
    </row>
    <row r="40" spans="1:24" x14ac:dyDescent="0.35">
      <c r="A40" s="34">
        <v>0.01</v>
      </c>
      <c r="B40" s="4"/>
      <c r="C40" s="4"/>
      <c r="D40" s="4"/>
      <c r="E40" s="4"/>
      <c r="F40" s="7"/>
      <c r="G40" s="7"/>
      <c r="H40" s="7"/>
      <c r="I40" s="7"/>
      <c r="J40" s="7"/>
      <c r="K40" s="7"/>
      <c r="L40" s="7"/>
      <c r="M40" s="7"/>
      <c r="N40" s="4"/>
      <c r="O40" s="4"/>
      <c r="P40" s="4"/>
      <c r="Q40" s="2"/>
      <c r="R40" s="2"/>
      <c r="S40" s="2"/>
      <c r="T40" s="2"/>
      <c r="U40" s="2"/>
      <c r="V40" s="2"/>
      <c r="X40">
        <f>SUM(E40:V40)*0.01</f>
        <v>0</v>
      </c>
    </row>
    <row r="41" spans="1:24" x14ac:dyDescent="0.35">
      <c r="A41" s="3"/>
      <c r="B41" s="3"/>
      <c r="C41" s="3"/>
      <c r="D41" s="3"/>
      <c r="E41" s="3"/>
      <c r="F41" s="3"/>
      <c r="G41" s="3"/>
      <c r="H41" s="3"/>
      <c r="I41" s="3"/>
    </row>
    <row r="42" spans="1:24" x14ac:dyDescent="0.35">
      <c r="A42" s="23" t="s">
        <v>3</v>
      </c>
      <c r="B42" s="23">
        <v>2009</v>
      </c>
      <c r="C42" s="3"/>
      <c r="D42" s="3"/>
      <c r="E42" s="3"/>
      <c r="F42" s="23" t="s">
        <v>4</v>
      </c>
      <c r="G42" s="23">
        <v>2011</v>
      </c>
      <c r="H42" s="3"/>
      <c r="K42" s="23" t="s">
        <v>22</v>
      </c>
      <c r="L42" s="23">
        <v>2007</v>
      </c>
      <c r="M42" s="23">
        <v>2009</v>
      </c>
      <c r="N42" s="23">
        <v>2016</v>
      </c>
      <c r="O42" s="23">
        <v>2017</v>
      </c>
      <c r="P42" s="23">
        <v>2018</v>
      </c>
    </row>
    <row r="43" spans="1:24" x14ac:dyDescent="0.35">
      <c r="A43" s="34">
        <v>2</v>
      </c>
      <c r="B43" s="4">
        <v>1</v>
      </c>
      <c r="C43" s="3"/>
      <c r="D43" s="3"/>
      <c r="E43" s="3"/>
      <c r="F43" s="34">
        <v>2</v>
      </c>
      <c r="G43" s="4"/>
      <c r="H43" s="3"/>
      <c r="K43" s="34">
        <v>2</v>
      </c>
      <c r="L43" s="10">
        <v>2</v>
      </c>
      <c r="M43" s="4"/>
      <c r="N43" s="4"/>
      <c r="O43" s="4"/>
      <c r="P43" s="4"/>
      <c r="X43">
        <v>6</v>
      </c>
    </row>
    <row r="44" spans="1:24" x14ac:dyDescent="0.35">
      <c r="A44" s="34">
        <v>1</v>
      </c>
      <c r="B44" s="4">
        <v>5</v>
      </c>
      <c r="C44" s="3"/>
      <c r="D44" s="3"/>
      <c r="E44" s="3"/>
      <c r="F44" s="34">
        <v>1</v>
      </c>
      <c r="G44" s="4"/>
      <c r="H44" s="3"/>
      <c r="K44" s="34">
        <v>1</v>
      </c>
      <c r="L44" s="4">
        <v>1</v>
      </c>
      <c r="M44" s="4"/>
      <c r="N44" s="4"/>
      <c r="O44" s="4"/>
      <c r="P44" s="4"/>
      <c r="X44">
        <v>6</v>
      </c>
    </row>
    <row r="45" spans="1:24" x14ac:dyDescent="0.35">
      <c r="A45" s="34">
        <v>0.5</v>
      </c>
      <c r="B45" s="4">
        <v>3</v>
      </c>
      <c r="C45" s="3"/>
      <c r="D45" s="3"/>
      <c r="E45" s="3"/>
      <c r="F45" s="34">
        <v>0.5</v>
      </c>
      <c r="G45" s="4"/>
      <c r="H45" s="3"/>
      <c r="K45" s="34">
        <v>0.5</v>
      </c>
      <c r="L45" s="10">
        <v>3</v>
      </c>
      <c r="M45" s="4"/>
      <c r="N45" s="4"/>
      <c r="O45" s="4"/>
      <c r="P45" s="4"/>
      <c r="X45">
        <v>3</v>
      </c>
    </row>
    <row r="46" spans="1:24" x14ac:dyDescent="0.35">
      <c r="A46" s="34">
        <v>0.2</v>
      </c>
      <c r="B46" s="10">
        <v>1</v>
      </c>
      <c r="C46" s="3"/>
      <c r="D46" s="3"/>
      <c r="E46" s="3"/>
      <c r="F46" s="34">
        <v>0.2</v>
      </c>
      <c r="G46" s="4"/>
      <c r="H46" s="3"/>
      <c r="K46" s="34">
        <v>0.2</v>
      </c>
      <c r="L46" s="4">
        <v>7</v>
      </c>
      <c r="M46" s="4"/>
      <c r="N46" s="4"/>
      <c r="O46" s="4"/>
      <c r="P46" s="4"/>
      <c r="X46">
        <v>1.6</v>
      </c>
    </row>
    <row r="47" spans="1:24" x14ac:dyDescent="0.35">
      <c r="A47" s="34">
        <v>0.1</v>
      </c>
      <c r="B47" s="10">
        <v>5</v>
      </c>
      <c r="C47" s="3"/>
      <c r="D47" s="3"/>
      <c r="E47" s="3"/>
      <c r="F47" s="34">
        <v>0.1</v>
      </c>
      <c r="G47" s="4"/>
      <c r="H47" s="3"/>
      <c r="K47" s="34">
        <v>0.1</v>
      </c>
      <c r="L47" s="4">
        <v>4</v>
      </c>
      <c r="M47" s="4"/>
      <c r="N47" s="4"/>
      <c r="O47" s="4"/>
      <c r="P47" s="4"/>
      <c r="X47">
        <v>0.9</v>
      </c>
    </row>
    <row r="48" spans="1:24" x14ac:dyDescent="0.35">
      <c r="A48" s="34">
        <v>0.05</v>
      </c>
      <c r="B48" s="10"/>
      <c r="C48" s="3"/>
      <c r="D48" s="3"/>
      <c r="E48" s="3"/>
      <c r="F48" s="34">
        <v>0.05</v>
      </c>
      <c r="G48" s="4"/>
      <c r="H48" s="3"/>
      <c r="K48" s="34">
        <v>0.05</v>
      </c>
      <c r="L48" s="4">
        <v>1</v>
      </c>
      <c r="M48" s="4"/>
      <c r="N48" s="4"/>
      <c r="O48" s="4"/>
      <c r="P48" s="4"/>
      <c r="X48">
        <v>0.05</v>
      </c>
    </row>
    <row r="49" spans="1:24" x14ac:dyDescent="0.35">
      <c r="A49" s="34">
        <v>0.02</v>
      </c>
      <c r="B49" s="13"/>
      <c r="C49" s="3"/>
      <c r="D49" s="3"/>
      <c r="E49" s="3"/>
      <c r="F49" s="34">
        <v>0.02</v>
      </c>
      <c r="G49" s="6"/>
      <c r="H49" s="3"/>
      <c r="K49" s="34">
        <v>0.02</v>
      </c>
      <c r="L49" s="13"/>
      <c r="M49" s="4"/>
      <c r="N49" s="4"/>
      <c r="O49" s="4"/>
      <c r="P49" s="4"/>
    </row>
    <row r="50" spans="1:24" x14ac:dyDescent="0.35">
      <c r="A50" s="34">
        <v>0.01</v>
      </c>
      <c r="B50" s="10"/>
      <c r="C50" s="3"/>
      <c r="D50" s="3"/>
      <c r="E50" s="3"/>
      <c r="F50" s="34">
        <v>0.01</v>
      </c>
      <c r="G50" s="4"/>
      <c r="H50" s="3"/>
      <c r="K50" s="34">
        <v>0.01</v>
      </c>
      <c r="L50" s="4"/>
      <c r="M50" s="4"/>
      <c r="N50" s="4"/>
      <c r="O50" s="4"/>
      <c r="P50" s="4"/>
    </row>
    <row r="52" spans="1:24" x14ac:dyDescent="0.35">
      <c r="A52" s="23" t="s">
        <v>19</v>
      </c>
      <c r="B52" s="23">
        <v>1999</v>
      </c>
      <c r="C52" s="23">
        <v>2000</v>
      </c>
      <c r="D52" s="23">
        <v>2001</v>
      </c>
      <c r="E52" s="23">
        <v>2002</v>
      </c>
      <c r="F52" s="23">
        <v>2003</v>
      </c>
      <c r="G52" s="23">
        <v>2004</v>
      </c>
      <c r="H52" s="23">
        <v>2005</v>
      </c>
      <c r="I52" s="23">
        <v>2006</v>
      </c>
      <c r="J52" s="23" t="s">
        <v>5</v>
      </c>
      <c r="K52" s="23">
        <v>2008</v>
      </c>
      <c r="L52" s="23">
        <v>2009</v>
      </c>
      <c r="M52" s="23">
        <v>2010</v>
      </c>
      <c r="N52" s="23">
        <v>2011</v>
      </c>
      <c r="O52" s="23">
        <v>2012</v>
      </c>
      <c r="P52" s="23">
        <v>2013</v>
      </c>
      <c r="Q52" s="23">
        <v>2014</v>
      </c>
      <c r="R52" s="23">
        <v>2015</v>
      </c>
      <c r="S52" s="23">
        <v>2016</v>
      </c>
      <c r="T52" s="23">
        <v>2017</v>
      </c>
      <c r="U52" s="23">
        <v>2018</v>
      </c>
      <c r="V52" s="23">
        <v>2019</v>
      </c>
    </row>
    <row r="53" spans="1:24" x14ac:dyDescent="0.35">
      <c r="A53" s="34">
        <v>2</v>
      </c>
      <c r="B53" s="4"/>
      <c r="C53" s="4"/>
      <c r="D53" s="4">
        <v>4</v>
      </c>
      <c r="E53" s="4">
        <v>1</v>
      </c>
      <c r="F53" s="4"/>
      <c r="G53" s="4"/>
      <c r="H53" s="4">
        <v>1</v>
      </c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X53">
        <f>SUM(B53:V53)*2</f>
        <v>12</v>
      </c>
    </row>
    <row r="54" spans="1:24" x14ac:dyDescent="0.35">
      <c r="A54" s="34">
        <v>1</v>
      </c>
      <c r="B54" s="4"/>
      <c r="C54" s="4"/>
      <c r="D54" s="4">
        <v>9</v>
      </c>
      <c r="E54" s="4">
        <v>6</v>
      </c>
      <c r="F54" s="4">
        <v>3</v>
      </c>
      <c r="G54" s="4">
        <v>4</v>
      </c>
      <c r="H54" s="4"/>
      <c r="I54" s="4">
        <v>2</v>
      </c>
      <c r="J54" s="4">
        <v>2</v>
      </c>
      <c r="K54" s="4">
        <v>1</v>
      </c>
      <c r="L54" s="4"/>
      <c r="M54" s="4">
        <v>2</v>
      </c>
      <c r="N54" s="4"/>
      <c r="O54" s="4"/>
      <c r="P54" s="4"/>
      <c r="Q54" s="4"/>
      <c r="R54" s="4"/>
      <c r="S54" s="4">
        <v>3</v>
      </c>
      <c r="T54" s="4">
        <v>2</v>
      </c>
      <c r="U54" s="4"/>
      <c r="V54" s="4"/>
      <c r="X54">
        <f>SUM(B54:V54)</f>
        <v>34</v>
      </c>
    </row>
    <row r="55" spans="1:24" x14ac:dyDescent="0.35">
      <c r="A55" s="34">
        <v>0.5</v>
      </c>
      <c r="B55" s="4">
        <v>6</v>
      </c>
      <c r="C55" s="4">
        <v>6</v>
      </c>
      <c r="D55" s="4">
        <v>5</v>
      </c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>
        <v>1</v>
      </c>
      <c r="T55" s="4"/>
      <c r="U55" s="4"/>
      <c r="V55" s="4"/>
      <c r="X55">
        <f>SUM(B55:V55)*0.5</f>
        <v>9</v>
      </c>
    </row>
    <row r="56" spans="1:24" x14ac:dyDescent="0.35">
      <c r="A56" s="34">
        <v>0.2</v>
      </c>
      <c r="B56" s="4">
        <v>30</v>
      </c>
      <c r="C56" s="4"/>
      <c r="D56" s="4">
        <v>8</v>
      </c>
      <c r="E56" s="4">
        <v>1</v>
      </c>
      <c r="F56" s="4"/>
      <c r="G56" s="4"/>
      <c r="H56" s="4"/>
      <c r="I56" s="4">
        <v>4</v>
      </c>
      <c r="J56" s="4">
        <v>1</v>
      </c>
      <c r="K56" s="4">
        <v>7</v>
      </c>
      <c r="L56" s="4">
        <v>1</v>
      </c>
      <c r="M56" s="4"/>
      <c r="N56" s="4"/>
      <c r="O56" s="4"/>
      <c r="P56" s="4"/>
      <c r="Q56" s="4">
        <v>1</v>
      </c>
      <c r="R56" s="4"/>
      <c r="S56" s="4"/>
      <c r="T56" s="4">
        <v>1</v>
      </c>
      <c r="U56" s="4"/>
      <c r="V56" s="4"/>
      <c r="X56">
        <f>SUM(B56:V56)*0.2</f>
        <v>10.8</v>
      </c>
    </row>
    <row r="57" spans="1:24" x14ac:dyDescent="0.35">
      <c r="A57" s="34">
        <v>0.1</v>
      </c>
      <c r="B57" s="4">
        <v>12</v>
      </c>
      <c r="C57" s="4">
        <v>1</v>
      </c>
      <c r="D57" s="4">
        <v>4</v>
      </c>
      <c r="E57" s="4">
        <v>1</v>
      </c>
      <c r="F57" s="4">
        <v>3</v>
      </c>
      <c r="G57" s="4">
        <v>5</v>
      </c>
      <c r="H57" s="4">
        <v>5</v>
      </c>
      <c r="I57" s="4"/>
      <c r="J57" s="4">
        <v>1</v>
      </c>
      <c r="K57" s="4"/>
      <c r="L57" s="4">
        <v>2</v>
      </c>
      <c r="M57" s="4"/>
      <c r="N57" s="4"/>
      <c r="O57" s="4"/>
      <c r="P57" s="4"/>
      <c r="Q57" s="4">
        <v>2</v>
      </c>
      <c r="R57" s="4"/>
      <c r="S57" s="4"/>
      <c r="T57" s="4"/>
      <c r="U57" s="4"/>
      <c r="V57" s="4"/>
      <c r="X57">
        <f>SUM(B57:V57)*0.1</f>
        <v>3.6</v>
      </c>
    </row>
    <row r="58" spans="1:24" x14ac:dyDescent="0.35">
      <c r="A58" s="34">
        <v>0.05</v>
      </c>
      <c r="B58" s="4">
        <v>4</v>
      </c>
      <c r="C58" s="4">
        <v>7</v>
      </c>
      <c r="D58" s="4">
        <v>4</v>
      </c>
      <c r="E58" s="4"/>
      <c r="F58" s="4">
        <v>4</v>
      </c>
      <c r="G58" s="4">
        <v>3</v>
      </c>
      <c r="H58" s="4">
        <v>2</v>
      </c>
      <c r="I58" s="4">
        <v>3</v>
      </c>
      <c r="J58" s="4">
        <v>2</v>
      </c>
      <c r="K58" s="4">
        <v>2</v>
      </c>
      <c r="L58" s="4"/>
      <c r="M58" s="10">
        <v>3</v>
      </c>
      <c r="N58" s="10"/>
      <c r="O58" s="10"/>
      <c r="P58" s="10"/>
      <c r="Q58" s="10"/>
      <c r="R58" s="10">
        <v>1</v>
      </c>
      <c r="S58" s="10">
        <v>3</v>
      </c>
      <c r="T58" s="10"/>
      <c r="U58" s="10">
        <v>1</v>
      </c>
      <c r="V58" s="10"/>
      <c r="X58">
        <f>SUM(B58:V58)*0.05</f>
        <v>1.9500000000000002</v>
      </c>
    </row>
    <row r="59" spans="1:24" x14ac:dyDescent="0.35">
      <c r="A59" s="34">
        <v>0.02</v>
      </c>
      <c r="B59" s="6"/>
      <c r="C59" s="6"/>
      <c r="D59" s="6"/>
      <c r="E59" s="6"/>
      <c r="F59" s="6"/>
      <c r="G59" s="6"/>
      <c r="H59" s="6"/>
      <c r="I59" s="6">
        <v>1</v>
      </c>
      <c r="J59" s="6"/>
      <c r="K59" s="6"/>
      <c r="L59" s="6"/>
      <c r="M59" s="6"/>
      <c r="N59" s="6"/>
      <c r="O59" s="4"/>
      <c r="P59" s="4"/>
      <c r="Q59" s="4"/>
      <c r="R59" s="4"/>
      <c r="S59" s="4"/>
      <c r="T59" s="4">
        <v>1</v>
      </c>
      <c r="U59" s="4"/>
      <c r="V59" s="4"/>
      <c r="X59">
        <f>SUM(B59:V59)*0.02</f>
        <v>0.04</v>
      </c>
    </row>
    <row r="60" spans="1:24" x14ac:dyDescent="0.35">
      <c r="A60" s="34">
        <v>0.01</v>
      </c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>
        <v>1</v>
      </c>
      <c r="T60" s="4"/>
      <c r="U60" s="4"/>
      <c r="V60" s="4"/>
      <c r="X60">
        <f>SUM(B60:V60)*0.01</f>
        <v>0.01</v>
      </c>
    </row>
    <row r="62" spans="1:24" x14ac:dyDescent="0.35">
      <c r="A62" s="23" t="s">
        <v>6</v>
      </c>
      <c r="B62" s="23">
        <v>1999</v>
      </c>
      <c r="C62" s="23">
        <v>2000</v>
      </c>
      <c r="D62" s="23">
        <v>2001</v>
      </c>
      <c r="E62" s="23">
        <v>2002</v>
      </c>
      <c r="F62" s="23">
        <v>2003</v>
      </c>
      <c r="G62" s="23">
        <v>2004</v>
      </c>
      <c r="H62" s="23">
        <v>2005</v>
      </c>
      <c r="I62" s="23">
        <v>2006</v>
      </c>
      <c r="J62" s="23">
        <v>2007</v>
      </c>
      <c r="K62" s="33">
        <v>2008</v>
      </c>
      <c r="L62" s="33">
        <v>2009</v>
      </c>
      <c r="M62" s="33">
        <v>2010</v>
      </c>
      <c r="N62" s="33">
        <v>2011</v>
      </c>
      <c r="O62" s="33">
        <v>2012</v>
      </c>
      <c r="P62" s="23">
        <v>2013</v>
      </c>
      <c r="Q62" s="23">
        <v>2014</v>
      </c>
      <c r="R62" s="23">
        <v>2015</v>
      </c>
      <c r="S62" s="23">
        <v>2016</v>
      </c>
      <c r="T62" s="23">
        <v>2017</v>
      </c>
      <c r="U62" s="23">
        <v>2018</v>
      </c>
      <c r="V62" s="23">
        <v>2019</v>
      </c>
    </row>
    <row r="63" spans="1:24" x14ac:dyDescent="0.35">
      <c r="A63" s="34">
        <v>2</v>
      </c>
      <c r="B63" s="4"/>
      <c r="C63" s="4"/>
      <c r="D63" s="4">
        <v>1</v>
      </c>
      <c r="E63" s="4"/>
      <c r="F63" s="4"/>
      <c r="G63" s="4"/>
      <c r="H63" s="4">
        <v>1</v>
      </c>
      <c r="I63" s="4"/>
      <c r="J63" s="4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X63">
        <f>SUM(B63:V63)*2</f>
        <v>4</v>
      </c>
    </row>
    <row r="64" spans="1:24" x14ac:dyDescent="0.35">
      <c r="A64" s="34">
        <v>1</v>
      </c>
      <c r="B64" s="4"/>
      <c r="C64" s="4">
        <v>1</v>
      </c>
      <c r="D64" s="4">
        <v>1</v>
      </c>
      <c r="E64" s="4"/>
      <c r="F64" s="4"/>
      <c r="G64" s="4"/>
      <c r="H64" s="4"/>
      <c r="I64" s="4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X64">
        <f>SUM(B64:V64)</f>
        <v>2</v>
      </c>
    </row>
    <row r="65" spans="1:24" x14ac:dyDescent="0.35">
      <c r="A65" s="34">
        <v>0.5</v>
      </c>
      <c r="B65" s="4">
        <v>1</v>
      </c>
      <c r="C65" s="4">
        <v>5</v>
      </c>
      <c r="D65" s="4"/>
      <c r="E65" s="4"/>
      <c r="F65" s="4"/>
      <c r="G65" s="4"/>
      <c r="H65" s="4"/>
      <c r="I65" s="4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X65">
        <f>SUM(B65:V65)*0.5</f>
        <v>3</v>
      </c>
    </row>
    <row r="66" spans="1:24" x14ac:dyDescent="0.35">
      <c r="A66" s="34">
        <v>0.2</v>
      </c>
      <c r="B66" s="4">
        <v>1</v>
      </c>
      <c r="C66" s="4"/>
      <c r="D66" s="4">
        <v>5</v>
      </c>
      <c r="E66" s="4">
        <v>5</v>
      </c>
      <c r="F66" s="4"/>
      <c r="G66" s="4"/>
      <c r="H66" s="4"/>
      <c r="I66" s="4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X66">
        <f>SUM(B66:V66)*0.2</f>
        <v>2.2000000000000002</v>
      </c>
    </row>
    <row r="67" spans="1:24" x14ac:dyDescent="0.35">
      <c r="A67" s="34">
        <v>0.1</v>
      </c>
      <c r="B67" s="4">
        <v>4</v>
      </c>
      <c r="C67" s="4">
        <v>3</v>
      </c>
      <c r="D67" s="4"/>
      <c r="E67" s="4"/>
      <c r="F67" s="4"/>
      <c r="G67" s="4"/>
      <c r="H67" s="4"/>
      <c r="I67" s="4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X67">
        <f>SUM(B67:V67)*0.1</f>
        <v>0.70000000000000007</v>
      </c>
    </row>
    <row r="68" spans="1:24" x14ac:dyDescent="0.35">
      <c r="A68" s="34">
        <v>0.05</v>
      </c>
      <c r="B68" s="4"/>
      <c r="C68" s="4">
        <v>1</v>
      </c>
      <c r="D68" s="4">
        <v>1</v>
      </c>
      <c r="E68" s="4"/>
      <c r="F68" s="4"/>
      <c r="G68" s="4"/>
      <c r="H68" s="4"/>
      <c r="I68" s="4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X68">
        <f>SUM(B68:V68)*0.05</f>
        <v>0.1</v>
      </c>
    </row>
    <row r="69" spans="1:24" x14ac:dyDescent="0.35">
      <c r="A69" s="34">
        <v>0.02</v>
      </c>
      <c r="B69" s="6"/>
      <c r="C69" s="4"/>
      <c r="D69" s="6"/>
      <c r="E69" s="6"/>
      <c r="F69" s="6"/>
      <c r="G69" s="6"/>
      <c r="H69" s="6"/>
      <c r="I69" s="6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X69">
        <f>SUM(B69:V69)*0.02</f>
        <v>0</v>
      </c>
    </row>
    <row r="70" spans="1:24" x14ac:dyDescent="0.35">
      <c r="A70" s="34">
        <v>0.01</v>
      </c>
      <c r="B70" s="4"/>
      <c r="C70" s="4"/>
      <c r="D70" s="4"/>
      <c r="E70" s="4"/>
      <c r="F70" s="4"/>
      <c r="G70" s="4"/>
      <c r="H70" s="4"/>
      <c r="I70" s="4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X70">
        <f>SUM(B70:V70)*0.01</f>
        <v>0</v>
      </c>
    </row>
    <row r="72" spans="1:24" x14ac:dyDescent="0.35">
      <c r="A72" s="23" t="s">
        <v>20</v>
      </c>
      <c r="B72" s="23">
        <v>1999</v>
      </c>
      <c r="C72" s="23">
        <v>2000</v>
      </c>
      <c r="D72" s="23">
        <v>2001</v>
      </c>
      <c r="E72" s="23">
        <v>2002</v>
      </c>
      <c r="F72" s="23">
        <v>2003</v>
      </c>
      <c r="G72" s="23">
        <v>2004</v>
      </c>
      <c r="H72" s="23">
        <v>2005</v>
      </c>
      <c r="I72" s="23">
        <v>2006</v>
      </c>
      <c r="J72" s="23">
        <v>2007</v>
      </c>
      <c r="K72" s="23">
        <v>2008</v>
      </c>
      <c r="L72" s="23">
        <v>2009</v>
      </c>
      <c r="M72" s="23">
        <v>2010</v>
      </c>
      <c r="N72" s="23">
        <v>2011</v>
      </c>
      <c r="O72" s="23">
        <v>2012</v>
      </c>
      <c r="P72" s="23">
        <v>2013</v>
      </c>
      <c r="Q72" s="23">
        <v>2014</v>
      </c>
      <c r="R72" s="23">
        <v>2015</v>
      </c>
      <c r="S72" s="23">
        <v>2016</v>
      </c>
      <c r="T72" s="23">
        <v>2017</v>
      </c>
      <c r="U72" s="23">
        <v>2018</v>
      </c>
      <c r="V72" s="23">
        <v>2019</v>
      </c>
    </row>
    <row r="73" spans="1:24" x14ac:dyDescent="0.35">
      <c r="A73" s="34">
        <v>2</v>
      </c>
      <c r="B73" s="4">
        <v>1</v>
      </c>
      <c r="C73" s="4">
        <v>1</v>
      </c>
      <c r="D73" s="4">
        <v>8</v>
      </c>
      <c r="E73" s="4">
        <v>2</v>
      </c>
      <c r="F73" s="4"/>
      <c r="G73" s="4"/>
      <c r="H73" s="4"/>
      <c r="I73" s="4"/>
      <c r="J73" s="4"/>
      <c r="K73" s="4"/>
      <c r="L73" s="2"/>
      <c r="M73" s="2"/>
      <c r="N73" s="9">
        <v>1</v>
      </c>
      <c r="O73" s="2"/>
      <c r="P73" s="2"/>
      <c r="Q73" s="2"/>
      <c r="R73" s="2"/>
      <c r="S73" s="2">
        <v>1</v>
      </c>
      <c r="T73" s="2"/>
      <c r="U73" s="2"/>
      <c r="V73" s="2"/>
      <c r="X73">
        <f>SUM(B73:V73)*2</f>
        <v>28</v>
      </c>
    </row>
    <row r="74" spans="1:24" x14ac:dyDescent="0.35">
      <c r="A74" s="34">
        <v>1</v>
      </c>
      <c r="B74" s="4">
        <v>7</v>
      </c>
      <c r="C74" s="4">
        <v>5</v>
      </c>
      <c r="D74" s="4">
        <v>3</v>
      </c>
      <c r="E74" s="4"/>
      <c r="F74" s="4"/>
      <c r="G74" s="4"/>
      <c r="H74" s="4"/>
      <c r="I74" s="4"/>
      <c r="J74" s="4"/>
      <c r="K74" s="4"/>
      <c r="L74" s="2"/>
      <c r="M74" s="2"/>
      <c r="N74" s="9"/>
      <c r="O74" s="2"/>
      <c r="P74" s="2"/>
      <c r="Q74" s="2"/>
      <c r="R74" s="2"/>
      <c r="S74" s="2"/>
      <c r="T74" s="2"/>
      <c r="U74" s="2"/>
      <c r="V74" s="2"/>
      <c r="X74">
        <f>SUM(B74:V74)</f>
        <v>15</v>
      </c>
    </row>
    <row r="75" spans="1:24" x14ac:dyDescent="0.35">
      <c r="A75" s="34">
        <v>0.5</v>
      </c>
      <c r="B75" s="4">
        <v>7</v>
      </c>
      <c r="C75" s="4">
        <v>3</v>
      </c>
      <c r="D75" s="4">
        <v>9</v>
      </c>
      <c r="E75" s="4">
        <v>2</v>
      </c>
      <c r="F75" s="4"/>
      <c r="G75" s="4"/>
      <c r="H75" s="4"/>
      <c r="I75" s="4"/>
      <c r="J75" s="4"/>
      <c r="K75" s="4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X75">
        <f>SUM(B75:V75)*0.5</f>
        <v>10.5</v>
      </c>
    </row>
    <row r="76" spans="1:24" x14ac:dyDescent="0.35">
      <c r="A76" s="34">
        <v>0.2</v>
      </c>
      <c r="B76" s="4">
        <v>19</v>
      </c>
      <c r="C76" s="4">
        <v>10</v>
      </c>
      <c r="D76" s="4">
        <v>14</v>
      </c>
      <c r="E76" s="4">
        <v>2</v>
      </c>
      <c r="F76" s="4"/>
      <c r="G76" s="4"/>
      <c r="H76" s="4"/>
      <c r="I76" s="4"/>
      <c r="J76" s="4"/>
      <c r="K76" s="4"/>
      <c r="L76" s="2">
        <v>3</v>
      </c>
      <c r="M76" s="2">
        <v>4</v>
      </c>
      <c r="N76" s="2"/>
      <c r="O76" s="2"/>
      <c r="P76" s="2"/>
      <c r="Q76" s="2"/>
      <c r="R76" s="2"/>
      <c r="S76" s="2"/>
      <c r="T76" s="2"/>
      <c r="U76" s="2"/>
      <c r="V76" s="2"/>
      <c r="X76">
        <f>SUM(B76:V76)*0.2</f>
        <v>10.4</v>
      </c>
    </row>
    <row r="77" spans="1:24" x14ac:dyDescent="0.35">
      <c r="A77" s="34">
        <v>0.1</v>
      </c>
      <c r="B77" s="4">
        <v>16</v>
      </c>
      <c r="C77" s="4">
        <v>1</v>
      </c>
      <c r="D77" s="4">
        <v>8</v>
      </c>
      <c r="E77" s="4">
        <v>8</v>
      </c>
      <c r="F77" s="4">
        <v>3</v>
      </c>
      <c r="G77" s="4"/>
      <c r="H77" s="4">
        <v>4</v>
      </c>
      <c r="I77" s="4"/>
      <c r="J77" s="4">
        <v>1</v>
      </c>
      <c r="K77" s="4">
        <v>3</v>
      </c>
      <c r="L77" s="2">
        <v>4</v>
      </c>
      <c r="M77" s="2"/>
      <c r="N77" s="2"/>
      <c r="O77" s="2">
        <v>1</v>
      </c>
      <c r="P77" s="2">
        <v>1</v>
      </c>
      <c r="Q77" s="2">
        <v>1</v>
      </c>
      <c r="R77" s="9"/>
      <c r="S77" s="2">
        <v>2</v>
      </c>
      <c r="T77" s="2"/>
      <c r="U77" s="2"/>
      <c r="V77" s="2"/>
      <c r="X77">
        <f>SUM(B77:V77)*0.1</f>
        <v>5.3000000000000007</v>
      </c>
    </row>
    <row r="78" spans="1:24" x14ac:dyDescent="0.35">
      <c r="A78" s="34">
        <v>0.05</v>
      </c>
      <c r="B78" s="4">
        <v>12</v>
      </c>
      <c r="C78" s="4">
        <v>7</v>
      </c>
      <c r="D78" s="4">
        <v>1</v>
      </c>
      <c r="E78" s="4">
        <v>4</v>
      </c>
      <c r="F78" s="4">
        <v>1</v>
      </c>
      <c r="G78" s="4"/>
      <c r="H78" s="4"/>
      <c r="I78" s="4"/>
      <c r="J78" s="4">
        <v>1</v>
      </c>
      <c r="K78" s="4">
        <v>1</v>
      </c>
      <c r="L78" s="2">
        <v>2</v>
      </c>
      <c r="M78" s="2">
        <v>3</v>
      </c>
      <c r="N78" s="2">
        <v>1</v>
      </c>
      <c r="O78" s="2">
        <v>1</v>
      </c>
      <c r="P78" s="2"/>
      <c r="Q78" s="2"/>
      <c r="R78" s="2"/>
      <c r="S78" s="2"/>
      <c r="T78" s="2"/>
      <c r="U78" s="2"/>
      <c r="V78" s="2"/>
      <c r="X78">
        <f>SUM(B78:V78)*0.05</f>
        <v>1.7000000000000002</v>
      </c>
    </row>
    <row r="79" spans="1:24" x14ac:dyDescent="0.35">
      <c r="A79" s="34">
        <v>0.02</v>
      </c>
      <c r="B79" s="6">
        <v>4</v>
      </c>
      <c r="C79" s="4">
        <v>1</v>
      </c>
      <c r="D79" s="6"/>
      <c r="E79" s="6"/>
      <c r="F79" s="6"/>
      <c r="G79" s="4">
        <v>2</v>
      </c>
      <c r="H79" s="6">
        <v>1</v>
      </c>
      <c r="I79" s="6">
        <v>4</v>
      </c>
      <c r="J79" s="6">
        <v>1</v>
      </c>
      <c r="K79" s="6">
        <v>2</v>
      </c>
      <c r="L79" s="2">
        <v>3</v>
      </c>
      <c r="M79" s="2">
        <v>3</v>
      </c>
      <c r="N79" s="2"/>
      <c r="O79" s="2">
        <v>2</v>
      </c>
      <c r="P79" s="2"/>
      <c r="Q79" s="2"/>
      <c r="R79" s="2"/>
      <c r="S79" s="2"/>
      <c r="T79" s="2"/>
      <c r="U79" s="2"/>
      <c r="V79" s="2"/>
      <c r="X79">
        <f>SUM(B79:V79)*0.02</f>
        <v>0.46</v>
      </c>
    </row>
    <row r="80" spans="1:24" x14ac:dyDescent="0.35">
      <c r="A80" s="34">
        <v>0.01</v>
      </c>
      <c r="B80" s="4">
        <v>5</v>
      </c>
      <c r="C80" s="4">
        <v>2</v>
      </c>
      <c r="D80" s="4"/>
      <c r="E80" s="4"/>
      <c r="F80" s="4"/>
      <c r="G80" s="4">
        <v>1</v>
      </c>
      <c r="H80" s="4">
        <v>2</v>
      </c>
      <c r="I80" s="4"/>
      <c r="J80" s="4"/>
      <c r="K80" s="4">
        <v>1</v>
      </c>
      <c r="L80" s="2">
        <v>2</v>
      </c>
      <c r="M80" s="2">
        <v>1</v>
      </c>
      <c r="N80" s="2">
        <v>2</v>
      </c>
      <c r="O80" s="2">
        <v>2</v>
      </c>
      <c r="P80" s="2"/>
      <c r="Q80" s="2"/>
      <c r="R80" s="2"/>
      <c r="S80" s="2"/>
      <c r="T80" s="2"/>
      <c r="U80" s="2"/>
      <c r="V80" s="2"/>
      <c r="X80">
        <f>SUM(B80:V80)*0.01</f>
        <v>0.18</v>
      </c>
    </row>
    <row r="81" spans="1:24" x14ac:dyDescent="0.35">
      <c r="F81" t="s">
        <v>7</v>
      </c>
    </row>
    <row r="82" spans="1:24" x14ac:dyDescent="0.35">
      <c r="A82" s="23" t="s">
        <v>8</v>
      </c>
      <c r="B82" s="23">
        <v>2002</v>
      </c>
      <c r="C82" s="23" t="s">
        <v>94</v>
      </c>
      <c r="D82" s="23">
        <v>2003</v>
      </c>
      <c r="E82" s="23">
        <v>2004</v>
      </c>
      <c r="F82" s="23">
        <v>2005</v>
      </c>
      <c r="G82" s="23">
        <v>2006</v>
      </c>
      <c r="H82" s="23">
        <v>2007</v>
      </c>
      <c r="I82" s="23">
        <v>2008</v>
      </c>
      <c r="J82" s="23">
        <v>2009</v>
      </c>
      <c r="K82" s="23">
        <v>2010</v>
      </c>
      <c r="L82" s="23">
        <v>2011</v>
      </c>
      <c r="M82" s="23">
        <v>2012</v>
      </c>
      <c r="N82" s="23">
        <v>2013</v>
      </c>
      <c r="O82" s="23">
        <v>2014</v>
      </c>
      <c r="P82" s="23">
        <v>2015</v>
      </c>
      <c r="Q82" s="23">
        <v>2016</v>
      </c>
      <c r="R82" s="23">
        <v>2017</v>
      </c>
      <c r="S82" s="23">
        <v>2018</v>
      </c>
      <c r="T82" s="23">
        <v>2019</v>
      </c>
    </row>
    <row r="83" spans="1:24" x14ac:dyDescent="0.35">
      <c r="A83" s="34">
        <v>2</v>
      </c>
      <c r="B83" s="4">
        <v>3</v>
      </c>
      <c r="C83" s="4">
        <v>2</v>
      </c>
      <c r="D83" s="4"/>
      <c r="E83" s="4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X83">
        <f>SUM(B83:V83)*2</f>
        <v>10</v>
      </c>
    </row>
    <row r="84" spans="1:24" x14ac:dyDescent="0.35">
      <c r="A84" s="34">
        <v>1</v>
      </c>
      <c r="B84" s="4"/>
      <c r="C84" s="4">
        <v>2</v>
      </c>
      <c r="D84" s="4"/>
      <c r="E84" s="4"/>
      <c r="F84" s="2">
        <v>1</v>
      </c>
      <c r="G84" s="2">
        <v>1</v>
      </c>
      <c r="H84" s="2">
        <v>2</v>
      </c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X84">
        <f>SUM(B84:V84)</f>
        <v>6</v>
      </c>
    </row>
    <row r="85" spans="1:24" x14ac:dyDescent="0.35">
      <c r="A85" s="34">
        <v>0.5</v>
      </c>
      <c r="B85" s="4">
        <v>7</v>
      </c>
      <c r="C85" s="4">
        <v>1</v>
      </c>
      <c r="D85" s="6"/>
      <c r="E85" s="4"/>
      <c r="F85" s="2"/>
      <c r="G85" s="2"/>
      <c r="H85" s="2"/>
      <c r="I85" s="2"/>
      <c r="J85" s="2">
        <v>1</v>
      </c>
      <c r="K85" s="2"/>
      <c r="L85" s="2"/>
      <c r="M85" s="2"/>
      <c r="N85" s="2"/>
      <c r="O85" s="2"/>
      <c r="P85" s="2"/>
      <c r="Q85" s="2"/>
      <c r="R85" s="2"/>
      <c r="S85" s="2"/>
      <c r="T85" s="2"/>
      <c r="X85">
        <f>SUM(B85:V85)*0.5</f>
        <v>4.5</v>
      </c>
    </row>
    <row r="86" spans="1:24" x14ac:dyDescent="0.35">
      <c r="A86" s="34">
        <v>0.2</v>
      </c>
      <c r="B86" s="4">
        <v>6</v>
      </c>
      <c r="C86" s="4">
        <v>7</v>
      </c>
      <c r="D86" s="4"/>
      <c r="E86" s="4"/>
      <c r="F86" s="2"/>
      <c r="G86" s="2"/>
      <c r="H86" s="2"/>
      <c r="I86" s="2"/>
      <c r="J86" s="2">
        <v>2</v>
      </c>
      <c r="K86" s="2">
        <v>1</v>
      </c>
      <c r="L86" s="2"/>
      <c r="M86" s="2"/>
      <c r="N86" s="2"/>
      <c r="O86" s="2"/>
      <c r="P86" s="2"/>
      <c r="Q86" s="2"/>
      <c r="R86" s="2"/>
      <c r="S86" s="2"/>
      <c r="T86" s="2"/>
      <c r="X86">
        <f>SUM(B86:V86)*0.2</f>
        <v>3.2</v>
      </c>
    </row>
    <row r="87" spans="1:24" x14ac:dyDescent="0.35">
      <c r="A87" s="34">
        <v>0.1</v>
      </c>
      <c r="B87" s="4">
        <v>1</v>
      </c>
      <c r="C87" s="4">
        <v>1</v>
      </c>
      <c r="D87" s="4"/>
      <c r="E87" s="4"/>
      <c r="F87" s="2">
        <v>2</v>
      </c>
      <c r="G87" s="2">
        <v>3</v>
      </c>
      <c r="H87" s="2">
        <v>3</v>
      </c>
      <c r="I87" s="2">
        <v>4</v>
      </c>
      <c r="J87" s="2">
        <v>1</v>
      </c>
      <c r="K87" s="2"/>
      <c r="L87" s="2"/>
      <c r="M87" s="2"/>
      <c r="N87" s="2"/>
      <c r="O87" s="2"/>
      <c r="P87" s="2"/>
      <c r="Q87" s="2"/>
      <c r="R87" s="2"/>
      <c r="S87" s="2"/>
      <c r="T87" s="2"/>
      <c r="X87">
        <f>SUM(B87:V87)*0.1</f>
        <v>1.5</v>
      </c>
    </row>
    <row r="88" spans="1:24" x14ac:dyDescent="0.35">
      <c r="A88" s="34">
        <v>0.05</v>
      </c>
      <c r="B88" s="4">
        <v>6</v>
      </c>
      <c r="C88" s="4"/>
      <c r="D88" s="4"/>
      <c r="E88" s="4"/>
      <c r="F88" s="2"/>
      <c r="G88" s="2">
        <v>1</v>
      </c>
      <c r="H88" s="2">
        <v>3</v>
      </c>
      <c r="I88" s="2">
        <v>1</v>
      </c>
      <c r="J88" s="2">
        <v>1</v>
      </c>
      <c r="K88" s="2"/>
      <c r="L88" s="2"/>
      <c r="M88" s="2"/>
      <c r="N88" s="2"/>
      <c r="O88" s="2"/>
      <c r="P88" s="2"/>
      <c r="Q88" s="2"/>
      <c r="R88" s="2"/>
      <c r="S88" s="2"/>
      <c r="T88" s="2"/>
      <c r="X88">
        <f>SUM(B88:V88)*0.05</f>
        <v>0.60000000000000009</v>
      </c>
    </row>
    <row r="89" spans="1:24" x14ac:dyDescent="0.35">
      <c r="A89" s="34">
        <v>0.02</v>
      </c>
      <c r="B89" s="6">
        <v>2</v>
      </c>
      <c r="C89" s="4"/>
      <c r="D89" s="4"/>
      <c r="E89" s="4"/>
      <c r="F89" s="2">
        <v>1</v>
      </c>
      <c r="G89" s="2"/>
      <c r="H89" s="2"/>
      <c r="I89" s="2">
        <v>1</v>
      </c>
      <c r="J89" s="2"/>
      <c r="K89" s="2"/>
      <c r="L89" s="2"/>
      <c r="M89" s="2"/>
      <c r="N89" s="2"/>
      <c r="O89" s="2"/>
      <c r="P89" s="2"/>
      <c r="Q89" s="2">
        <v>3</v>
      </c>
      <c r="R89" s="2"/>
      <c r="S89" s="2"/>
      <c r="T89" s="2"/>
      <c r="X89">
        <f>SUM(B89:V89)*0.02</f>
        <v>0.14000000000000001</v>
      </c>
    </row>
    <row r="90" spans="1:24" x14ac:dyDescent="0.35">
      <c r="A90" s="34">
        <v>0.01</v>
      </c>
      <c r="B90" s="4">
        <v>1</v>
      </c>
      <c r="C90" s="4"/>
      <c r="D90" s="4"/>
      <c r="E90" s="4"/>
      <c r="F90" s="2"/>
      <c r="G90" s="2"/>
      <c r="H90" s="2">
        <v>3</v>
      </c>
      <c r="I90" s="2"/>
      <c r="J90" s="2">
        <v>2</v>
      </c>
      <c r="K90" s="2"/>
      <c r="L90" s="2"/>
      <c r="M90" s="2"/>
      <c r="N90" s="2"/>
      <c r="O90" s="2"/>
      <c r="P90" s="2"/>
      <c r="Q90" s="2">
        <v>3</v>
      </c>
      <c r="R90" s="2"/>
      <c r="S90" s="2"/>
      <c r="T90" s="2"/>
      <c r="X90">
        <f>SUM(B90:V90)*0.01</f>
        <v>0.09</v>
      </c>
    </row>
    <row r="92" spans="1:24" x14ac:dyDescent="0.35">
      <c r="A92" s="23" t="s">
        <v>21</v>
      </c>
      <c r="B92" s="23">
        <v>1999</v>
      </c>
      <c r="C92" s="23">
        <v>2000</v>
      </c>
      <c r="D92" s="23">
        <v>2001</v>
      </c>
      <c r="E92" s="23">
        <v>2002</v>
      </c>
      <c r="F92" s="23">
        <v>2003</v>
      </c>
      <c r="G92" s="23">
        <v>2004</v>
      </c>
      <c r="H92" s="23">
        <v>2005</v>
      </c>
      <c r="I92" s="23">
        <v>2006</v>
      </c>
      <c r="J92" s="23">
        <v>2007</v>
      </c>
      <c r="K92" s="23">
        <v>2008</v>
      </c>
      <c r="L92" s="23">
        <v>2009</v>
      </c>
      <c r="M92" s="23">
        <v>2010</v>
      </c>
      <c r="N92" s="23">
        <v>2011</v>
      </c>
      <c r="O92" s="23">
        <v>2012</v>
      </c>
      <c r="P92" s="23">
        <v>2013</v>
      </c>
      <c r="Q92" s="23">
        <v>2014</v>
      </c>
      <c r="R92" s="23">
        <v>2015</v>
      </c>
      <c r="S92" s="23">
        <v>2016</v>
      </c>
      <c r="T92" s="23">
        <v>2017</v>
      </c>
      <c r="U92" s="23">
        <v>2018</v>
      </c>
      <c r="V92" s="23">
        <v>2019</v>
      </c>
    </row>
    <row r="93" spans="1:24" x14ac:dyDescent="0.35">
      <c r="A93" s="34">
        <v>2</v>
      </c>
      <c r="B93" s="10">
        <v>1</v>
      </c>
      <c r="C93" s="10">
        <v>1</v>
      </c>
      <c r="D93" s="10">
        <v>5</v>
      </c>
      <c r="E93" s="10"/>
      <c r="F93" s="10"/>
      <c r="G93" s="10"/>
      <c r="H93" s="4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X93">
        <f>SUM(B93:V93)*2</f>
        <v>14</v>
      </c>
    </row>
    <row r="94" spans="1:24" x14ac:dyDescent="0.35">
      <c r="A94" s="34">
        <v>1</v>
      </c>
      <c r="B94" s="10"/>
      <c r="C94" s="10"/>
      <c r="D94" s="10"/>
      <c r="E94" s="10">
        <v>1</v>
      </c>
      <c r="F94" s="10"/>
      <c r="G94" s="10"/>
      <c r="H94" s="4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X94">
        <f>SUM(B94:V94)</f>
        <v>1</v>
      </c>
    </row>
    <row r="95" spans="1:24" x14ac:dyDescent="0.35">
      <c r="A95" s="34">
        <v>0.5</v>
      </c>
      <c r="B95" s="10">
        <v>1</v>
      </c>
      <c r="C95" s="10">
        <v>1</v>
      </c>
      <c r="D95" s="10">
        <v>1</v>
      </c>
      <c r="E95" s="10"/>
      <c r="F95" s="10"/>
      <c r="G95" s="10"/>
      <c r="H95" s="4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X95">
        <f>SUM(B95:V95)*0.5</f>
        <v>1.5</v>
      </c>
    </row>
    <row r="96" spans="1:24" x14ac:dyDescent="0.35">
      <c r="A96" s="34">
        <v>0.2</v>
      </c>
      <c r="B96" s="10">
        <v>4</v>
      </c>
      <c r="C96" s="10"/>
      <c r="D96" s="10">
        <v>5</v>
      </c>
      <c r="E96" s="10">
        <v>1</v>
      </c>
      <c r="F96" s="10">
        <v>2</v>
      </c>
      <c r="G96" s="10"/>
      <c r="H96" s="4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X96">
        <f>SUM(B96:V96)*0.2</f>
        <v>2.4000000000000004</v>
      </c>
    </row>
    <row r="97" spans="1:24" x14ac:dyDescent="0.35">
      <c r="A97" s="34">
        <v>0.1</v>
      </c>
      <c r="B97" s="10"/>
      <c r="C97" s="10">
        <v>7</v>
      </c>
      <c r="D97" s="10">
        <v>3</v>
      </c>
      <c r="E97" s="10"/>
      <c r="F97" s="10"/>
      <c r="G97" s="10"/>
      <c r="H97" s="4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X97">
        <f>SUM(B97:V97)*0.1</f>
        <v>1</v>
      </c>
    </row>
    <row r="98" spans="1:24" x14ac:dyDescent="0.35">
      <c r="A98" s="34">
        <v>0.05</v>
      </c>
      <c r="B98" s="10">
        <v>2</v>
      </c>
      <c r="C98" s="10">
        <v>1</v>
      </c>
      <c r="D98" s="10">
        <v>3</v>
      </c>
      <c r="E98" s="10"/>
      <c r="F98" s="10"/>
      <c r="G98" s="10"/>
      <c r="H98" s="4">
        <v>2</v>
      </c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X98">
        <f>SUM(B98:V98)*0.05</f>
        <v>0.4</v>
      </c>
    </row>
    <row r="99" spans="1:24" x14ac:dyDescent="0.35">
      <c r="A99" s="34">
        <v>0.02</v>
      </c>
      <c r="B99" s="10"/>
      <c r="C99" s="10">
        <v>2</v>
      </c>
      <c r="D99" s="10"/>
      <c r="E99" s="10"/>
      <c r="F99" s="10"/>
      <c r="G99" s="13"/>
      <c r="H99" s="6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X99">
        <f>SUM(B99:V99)*0.02</f>
        <v>0.04</v>
      </c>
    </row>
    <row r="100" spans="1:24" x14ac:dyDescent="0.35">
      <c r="A100" s="34">
        <v>0.01</v>
      </c>
      <c r="B100" s="10">
        <v>2</v>
      </c>
      <c r="C100" s="10">
        <v>1</v>
      </c>
      <c r="D100" s="10">
        <v>3</v>
      </c>
      <c r="E100" s="10"/>
      <c r="F100" s="10"/>
      <c r="G100" s="10">
        <v>3</v>
      </c>
      <c r="H100" s="4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X100">
        <f>SUM(B100:V100)*0.01</f>
        <v>0.09</v>
      </c>
    </row>
    <row r="102" spans="1:24" x14ac:dyDescent="0.35">
      <c r="A102" s="23" t="s">
        <v>9</v>
      </c>
      <c r="B102" s="23">
        <v>2002</v>
      </c>
      <c r="C102" s="23">
        <v>2003</v>
      </c>
      <c r="D102" s="23">
        <v>2004</v>
      </c>
      <c r="E102" s="23">
        <v>2005</v>
      </c>
      <c r="F102" s="23">
        <v>2006</v>
      </c>
      <c r="G102" s="23">
        <v>2007</v>
      </c>
      <c r="H102" s="23">
        <v>2008</v>
      </c>
      <c r="I102" s="23">
        <v>2009</v>
      </c>
      <c r="J102" s="23">
        <v>2010</v>
      </c>
      <c r="K102" s="23">
        <v>2011</v>
      </c>
      <c r="L102" s="23">
        <v>2012</v>
      </c>
      <c r="M102" s="23">
        <v>2013</v>
      </c>
      <c r="N102" s="23">
        <v>2014</v>
      </c>
      <c r="O102" s="23">
        <v>2015</v>
      </c>
      <c r="P102" s="23">
        <v>2016</v>
      </c>
      <c r="Q102" s="23">
        <v>2017</v>
      </c>
      <c r="R102" s="23">
        <v>2018</v>
      </c>
      <c r="S102" s="23">
        <v>2019</v>
      </c>
    </row>
    <row r="103" spans="1:24" x14ac:dyDescent="0.35">
      <c r="A103" s="34">
        <v>2</v>
      </c>
      <c r="B103" s="4">
        <v>3</v>
      </c>
      <c r="C103" s="4"/>
      <c r="D103" s="4"/>
      <c r="E103" s="4"/>
      <c r="F103" s="4">
        <v>2</v>
      </c>
      <c r="G103" s="4"/>
      <c r="H103" s="4"/>
      <c r="I103" s="4"/>
      <c r="J103" s="2"/>
      <c r="K103" s="2"/>
      <c r="L103" s="2"/>
      <c r="M103" s="2"/>
      <c r="N103" s="2"/>
      <c r="O103" s="2"/>
      <c r="P103" s="2"/>
      <c r="Q103" s="2"/>
      <c r="R103" s="2"/>
      <c r="S103" s="2"/>
      <c r="X103">
        <f>SUM(B103:V103)*2</f>
        <v>10</v>
      </c>
    </row>
    <row r="104" spans="1:24" x14ac:dyDescent="0.35">
      <c r="A104" s="34">
        <v>1</v>
      </c>
      <c r="B104" s="4">
        <v>2</v>
      </c>
      <c r="C104" s="4"/>
      <c r="D104" s="4"/>
      <c r="E104" s="4"/>
      <c r="F104" s="4"/>
      <c r="G104" s="4"/>
      <c r="H104" s="4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X104">
        <f>SUM(B104:V104)</f>
        <v>2</v>
      </c>
    </row>
    <row r="105" spans="1:24" x14ac:dyDescent="0.35">
      <c r="A105" s="34">
        <v>0.5</v>
      </c>
      <c r="B105" s="4">
        <v>2</v>
      </c>
      <c r="C105" s="4"/>
      <c r="D105" s="4"/>
      <c r="E105" s="4">
        <v>1</v>
      </c>
      <c r="F105" s="4"/>
      <c r="G105" s="4"/>
      <c r="H105" s="4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X105">
        <f>SUM(B105:V105)*0.5</f>
        <v>1.5</v>
      </c>
    </row>
    <row r="106" spans="1:24" x14ac:dyDescent="0.35">
      <c r="A106" s="34">
        <v>0.2</v>
      </c>
      <c r="B106" s="4">
        <v>7</v>
      </c>
      <c r="C106" s="4">
        <v>1</v>
      </c>
      <c r="D106" s="4"/>
      <c r="E106" s="4">
        <v>2</v>
      </c>
      <c r="F106" s="4">
        <v>2</v>
      </c>
      <c r="G106" s="6"/>
      <c r="H106" s="4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X106">
        <f>SUM(B106:V106)*0.2</f>
        <v>2.4000000000000004</v>
      </c>
    </row>
    <row r="107" spans="1:24" x14ac:dyDescent="0.35">
      <c r="A107" s="34">
        <v>0.1</v>
      </c>
      <c r="B107" s="4">
        <v>7</v>
      </c>
      <c r="C107" s="4">
        <v>2</v>
      </c>
      <c r="D107" s="4">
        <v>1</v>
      </c>
      <c r="E107" s="4"/>
      <c r="F107" s="4"/>
      <c r="G107" s="4">
        <v>3</v>
      </c>
      <c r="H107" s="10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X107">
        <f>SUM(B107:V107)*0.1</f>
        <v>1.3</v>
      </c>
    </row>
    <row r="108" spans="1:24" x14ac:dyDescent="0.35">
      <c r="A108" s="34">
        <v>0.05</v>
      </c>
      <c r="B108" s="4">
        <v>2</v>
      </c>
      <c r="C108" s="4"/>
      <c r="D108" s="4"/>
      <c r="E108" s="4"/>
      <c r="F108" s="4"/>
      <c r="G108" s="6">
        <v>2</v>
      </c>
      <c r="H108" s="4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X108">
        <f>SUM(B108:V108)*0.05</f>
        <v>0.2</v>
      </c>
    </row>
    <row r="109" spans="1:24" x14ac:dyDescent="0.35">
      <c r="A109" s="34">
        <v>0.02</v>
      </c>
      <c r="B109" s="4">
        <v>4</v>
      </c>
      <c r="C109" s="4"/>
      <c r="D109" s="4"/>
      <c r="E109" s="6"/>
      <c r="F109" s="4"/>
      <c r="G109" s="4">
        <v>1</v>
      </c>
      <c r="H109" s="6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X109">
        <f>SUM(B109:V109)*0.02</f>
        <v>0.1</v>
      </c>
    </row>
    <row r="110" spans="1:24" x14ac:dyDescent="0.35">
      <c r="A110" s="34">
        <v>0.01</v>
      </c>
      <c r="B110" s="4"/>
      <c r="C110" s="4"/>
      <c r="D110" s="4"/>
      <c r="E110" s="4"/>
      <c r="F110" s="4"/>
      <c r="G110" s="4"/>
      <c r="H110" s="4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X110">
        <f>SUM(B110:V110)*0.01</f>
        <v>0</v>
      </c>
    </row>
    <row r="112" spans="1:24" x14ac:dyDescent="0.35">
      <c r="A112" s="23" t="s">
        <v>10</v>
      </c>
      <c r="B112" s="23">
        <v>2002</v>
      </c>
      <c r="C112" s="23">
        <v>2003</v>
      </c>
      <c r="D112" s="23">
        <v>2004</v>
      </c>
      <c r="E112" s="23">
        <v>2005</v>
      </c>
      <c r="F112" s="23">
        <v>2006</v>
      </c>
      <c r="G112" s="23">
        <v>2007</v>
      </c>
      <c r="H112" s="23">
        <v>2008</v>
      </c>
      <c r="I112" s="23">
        <v>2009</v>
      </c>
      <c r="J112" s="23">
        <v>2010</v>
      </c>
      <c r="K112" s="23">
        <v>2011</v>
      </c>
      <c r="L112" s="23">
        <v>2012</v>
      </c>
      <c r="M112" s="23">
        <v>2013</v>
      </c>
      <c r="N112" s="23">
        <v>2014</v>
      </c>
      <c r="O112" s="23">
        <v>2015</v>
      </c>
      <c r="P112" s="23">
        <v>2016</v>
      </c>
      <c r="Q112" s="23">
        <v>2017</v>
      </c>
      <c r="R112" s="23">
        <v>2018</v>
      </c>
      <c r="S112" s="23">
        <v>2019</v>
      </c>
    </row>
    <row r="113" spans="1:24" x14ac:dyDescent="0.35">
      <c r="A113" s="34">
        <v>2</v>
      </c>
      <c r="B113" s="4">
        <v>1</v>
      </c>
      <c r="C113" s="4">
        <v>1</v>
      </c>
      <c r="D113" s="4">
        <v>1</v>
      </c>
      <c r="E113" s="4">
        <v>3</v>
      </c>
      <c r="F113" s="4"/>
      <c r="G113" s="4"/>
      <c r="H113" s="4"/>
      <c r="I113" s="10"/>
      <c r="J113" s="10"/>
      <c r="K113" s="10">
        <v>2</v>
      </c>
      <c r="L113" s="2">
        <v>2</v>
      </c>
      <c r="M113" s="2">
        <v>6</v>
      </c>
      <c r="N113" s="2"/>
      <c r="O113" s="2"/>
      <c r="P113" s="2"/>
      <c r="Q113" s="2"/>
      <c r="R113" s="2">
        <v>4</v>
      </c>
      <c r="S113" s="2">
        <v>3</v>
      </c>
      <c r="X113">
        <f>SUM(B113:V113)*2</f>
        <v>46</v>
      </c>
    </row>
    <row r="114" spans="1:24" x14ac:dyDescent="0.35">
      <c r="A114" s="34">
        <v>1</v>
      </c>
      <c r="B114" s="4"/>
      <c r="C114" s="4">
        <v>2</v>
      </c>
      <c r="D114" s="4"/>
      <c r="E114" s="4"/>
      <c r="F114" s="4">
        <v>1</v>
      </c>
      <c r="G114" s="6">
        <v>2</v>
      </c>
      <c r="H114" s="6"/>
      <c r="I114" s="13">
        <v>3</v>
      </c>
      <c r="J114" s="10">
        <v>3</v>
      </c>
      <c r="K114" s="10">
        <v>2</v>
      </c>
      <c r="L114" s="2"/>
      <c r="M114" s="2">
        <v>1</v>
      </c>
      <c r="N114" s="2">
        <v>1</v>
      </c>
      <c r="O114" s="2"/>
      <c r="P114" s="2"/>
      <c r="Q114" s="2"/>
      <c r="R114" s="2">
        <v>1</v>
      </c>
      <c r="S114" s="2"/>
      <c r="X114">
        <f>SUM(B114:V114)</f>
        <v>16</v>
      </c>
    </row>
    <row r="115" spans="1:24" x14ac:dyDescent="0.35">
      <c r="A115" s="34">
        <v>0.5</v>
      </c>
      <c r="B115" s="4">
        <v>3</v>
      </c>
      <c r="C115" s="4">
        <v>8</v>
      </c>
      <c r="D115" s="4">
        <v>1</v>
      </c>
      <c r="E115" s="4"/>
      <c r="F115" s="4">
        <v>1</v>
      </c>
      <c r="G115" s="4">
        <v>3</v>
      </c>
      <c r="H115" s="4">
        <v>1</v>
      </c>
      <c r="I115" s="10"/>
      <c r="J115" s="10">
        <v>1</v>
      </c>
      <c r="K115" s="10"/>
      <c r="L115" s="2"/>
      <c r="M115" s="2">
        <v>1</v>
      </c>
      <c r="N115" s="2">
        <v>2</v>
      </c>
      <c r="O115" s="2">
        <v>2</v>
      </c>
      <c r="P115" s="2"/>
      <c r="Q115" s="2"/>
      <c r="R115" s="2"/>
      <c r="S115" s="2"/>
      <c r="X115">
        <f>SUM(B115:V115)*0.5</f>
        <v>11.5</v>
      </c>
    </row>
    <row r="116" spans="1:24" x14ac:dyDescent="0.35">
      <c r="A116" s="34">
        <v>0.2</v>
      </c>
      <c r="B116" s="4">
        <v>1</v>
      </c>
      <c r="C116" s="4">
        <v>5</v>
      </c>
      <c r="D116" s="4"/>
      <c r="E116" s="4">
        <v>2</v>
      </c>
      <c r="F116" s="4">
        <v>2</v>
      </c>
      <c r="G116" s="4"/>
      <c r="H116" s="4"/>
      <c r="I116" s="10">
        <v>41</v>
      </c>
      <c r="J116" s="10">
        <v>23</v>
      </c>
      <c r="K116" s="10">
        <v>16</v>
      </c>
      <c r="L116" s="2"/>
      <c r="M116" s="2">
        <v>6</v>
      </c>
      <c r="N116" s="2">
        <v>4</v>
      </c>
      <c r="O116" s="2">
        <v>1</v>
      </c>
      <c r="P116" s="2">
        <v>2</v>
      </c>
      <c r="Q116" s="2">
        <v>1</v>
      </c>
      <c r="R116" s="2">
        <v>12</v>
      </c>
      <c r="S116" s="2">
        <v>3</v>
      </c>
      <c r="X116">
        <f>SUM(B116:V116)*0.2</f>
        <v>23.8</v>
      </c>
    </row>
    <row r="117" spans="1:24" x14ac:dyDescent="0.35">
      <c r="A117" s="34">
        <v>0.1</v>
      </c>
      <c r="B117" s="4">
        <v>1</v>
      </c>
      <c r="C117" s="4">
        <v>6</v>
      </c>
      <c r="D117" s="4"/>
      <c r="E117" s="4">
        <v>29</v>
      </c>
      <c r="F117" s="4">
        <v>62</v>
      </c>
      <c r="G117" s="4">
        <v>46</v>
      </c>
      <c r="H117" s="4">
        <v>27</v>
      </c>
      <c r="I117" s="10">
        <v>42</v>
      </c>
      <c r="J117" s="10">
        <v>39</v>
      </c>
      <c r="K117" s="10">
        <v>13</v>
      </c>
      <c r="L117" s="2">
        <v>12</v>
      </c>
      <c r="M117" s="2">
        <v>3</v>
      </c>
      <c r="N117" s="2">
        <v>1</v>
      </c>
      <c r="O117" s="2"/>
      <c r="P117" s="2">
        <v>1</v>
      </c>
      <c r="Q117" s="2">
        <v>5</v>
      </c>
      <c r="R117" s="2">
        <v>16</v>
      </c>
      <c r="S117" s="2">
        <v>1</v>
      </c>
      <c r="X117">
        <f>SUM(B117:V117)*0.1</f>
        <v>30.400000000000002</v>
      </c>
    </row>
    <row r="118" spans="1:24" x14ac:dyDescent="0.35">
      <c r="A118" s="34">
        <v>0.05</v>
      </c>
      <c r="B118" s="4">
        <v>1</v>
      </c>
      <c r="C118" s="4"/>
      <c r="D118" s="4">
        <v>1</v>
      </c>
      <c r="E118" s="4">
        <v>14</v>
      </c>
      <c r="F118" s="4">
        <v>41</v>
      </c>
      <c r="G118" s="4">
        <v>24</v>
      </c>
      <c r="H118" s="4">
        <v>21</v>
      </c>
      <c r="I118" s="4">
        <v>13</v>
      </c>
      <c r="J118" s="4">
        <v>11</v>
      </c>
      <c r="K118" s="4">
        <v>12</v>
      </c>
      <c r="L118" s="2">
        <v>6</v>
      </c>
      <c r="M118" s="2">
        <v>6</v>
      </c>
      <c r="N118" s="2">
        <v>1</v>
      </c>
      <c r="O118" s="2"/>
      <c r="P118" s="2">
        <v>10</v>
      </c>
      <c r="Q118" s="2">
        <v>3</v>
      </c>
      <c r="R118" s="2">
        <v>5</v>
      </c>
      <c r="S118" s="2"/>
      <c r="X118">
        <f>SUM(B118:V118)*0.05</f>
        <v>8.4500000000000011</v>
      </c>
    </row>
    <row r="119" spans="1:24" x14ac:dyDescent="0.35">
      <c r="A119" s="34">
        <v>0.02</v>
      </c>
      <c r="B119" s="4">
        <v>1</v>
      </c>
      <c r="C119" s="4"/>
      <c r="D119" s="4">
        <v>11</v>
      </c>
      <c r="E119" s="4">
        <v>13</v>
      </c>
      <c r="F119" s="4">
        <v>27</v>
      </c>
      <c r="G119" s="4">
        <v>13</v>
      </c>
      <c r="H119" s="4">
        <v>8</v>
      </c>
      <c r="I119" s="4">
        <v>22</v>
      </c>
      <c r="J119" s="4">
        <v>11</v>
      </c>
      <c r="K119" s="4">
        <v>4</v>
      </c>
      <c r="L119" s="2">
        <v>4</v>
      </c>
      <c r="M119" s="2">
        <v>15</v>
      </c>
      <c r="N119" s="2">
        <v>16</v>
      </c>
      <c r="O119" s="2">
        <v>2</v>
      </c>
      <c r="P119" s="2">
        <v>12</v>
      </c>
      <c r="Q119" s="2">
        <v>4</v>
      </c>
      <c r="R119" s="2"/>
      <c r="S119" s="2"/>
      <c r="X119">
        <f>SUM(B119:V119)*0.02</f>
        <v>3.2600000000000002</v>
      </c>
    </row>
    <row r="120" spans="1:24" x14ac:dyDescent="0.35">
      <c r="A120" s="34">
        <v>0.01</v>
      </c>
      <c r="B120" s="4">
        <v>1</v>
      </c>
      <c r="C120" s="4"/>
      <c r="D120" s="4">
        <v>7</v>
      </c>
      <c r="E120" s="4">
        <v>17</v>
      </c>
      <c r="F120" s="4">
        <v>19</v>
      </c>
      <c r="G120" s="4">
        <v>19</v>
      </c>
      <c r="H120" s="4">
        <v>12</v>
      </c>
      <c r="I120" s="4">
        <v>10</v>
      </c>
      <c r="J120" s="4">
        <v>8</v>
      </c>
      <c r="K120" s="4">
        <v>16</v>
      </c>
      <c r="L120" s="2">
        <v>16</v>
      </c>
      <c r="M120" s="2">
        <v>24</v>
      </c>
      <c r="N120" s="2">
        <v>20</v>
      </c>
      <c r="O120" s="2">
        <v>21</v>
      </c>
      <c r="P120" s="2">
        <v>13</v>
      </c>
      <c r="Q120" s="2">
        <v>8</v>
      </c>
      <c r="R120" s="2"/>
      <c r="S120" s="2"/>
      <c r="X120">
        <f>SUM(B120:V120)*0.01</f>
        <v>2.11</v>
      </c>
    </row>
    <row r="121" spans="1:24" x14ac:dyDescent="0.35">
      <c r="A121" s="3"/>
      <c r="B121" s="3"/>
      <c r="C121" s="3"/>
      <c r="D121" s="3"/>
      <c r="E121" s="3"/>
      <c r="F121" s="3"/>
      <c r="G121" s="3"/>
      <c r="H121" s="3"/>
      <c r="I121" s="3"/>
      <c r="J121" s="3"/>
    </row>
    <row r="122" spans="1:24" x14ac:dyDescent="0.35">
      <c r="A122" s="30" t="s">
        <v>17</v>
      </c>
      <c r="B122" s="23">
        <v>2014</v>
      </c>
      <c r="C122" s="23">
        <v>2015</v>
      </c>
      <c r="D122" s="23">
        <v>2016</v>
      </c>
      <c r="E122" s="23">
        <v>2017</v>
      </c>
      <c r="F122" s="23">
        <v>2018</v>
      </c>
      <c r="G122" s="23">
        <v>2019</v>
      </c>
    </row>
    <row r="123" spans="1:24" x14ac:dyDescent="0.35">
      <c r="A123" s="34">
        <v>2</v>
      </c>
      <c r="I123" s="2"/>
      <c r="X123">
        <f>SUM(B123:V123)*2</f>
        <v>0</v>
      </c>
    </row>
    <row r="124" spans="1:24" x14ac:dyDescent="0.35">
      <c r="A124" s="34">
        <v>1</v>
      </c>
      <c r="B124" s="4"/>
      <c r="C124" s="4"/>
      <c r="D124" s="4">
        <v>1</v>
      </c>
      <c r="E124" s="4"/>
      <c r="F124" s="4"/>
      <c r="G124" s="4"/>
      <c r="I124" s="2"/>
      <c r="X124">
        <f>SUM(B124:V124)</f>
        <v>1</v>
      </c>
    </row>
    <row r="125" spans="1:24" x14ac:dyDescent="0.35">
      <c r="A125" s="34">
        <v>0.5</v>
      </c>
      <c r="B125" s="4"/>
      <c r="C125" s="4"/>
      <c r="D125" s="4"/>
      <c r="E125" s="4"/>
      <c r="F125" s="4"/>
      <c r="G125" s="4"/>
      <c r="I125" s="2"/>
      <c r="X125">
        <f>SUM(B125:V125)*0.5</f>
        <v>0</v>
      </c>
    </row>
    <row r="126" spans="1:24" x14ac:dyDescent="0.35">
      <c r="A126" s="34">
        <v>0.2</v>
      </c>
      <c r="B126" s="4"/>
      <c r="C126" s="4"/>
      <c r="D126" s="4"/>
      <c r="E126" s="4"/>
      <c r="F126" s="4"/>
      <c r="G126" s="4"/>
      <c r="I126" s="2"/>
      <c r="X126">
        <f>SUM(B126:V126)*0.2</f>
        <v>0</v>
      </c>
    </row>
    <row r="127" spans="1:24" x14ac:dyDescent="0.35">
      <c r="A127" s="34">
        <v>0.1</v>
      </c>
      <c r="B127" s="4">
        <v>1</v>
      </c>
      <c r="C127" s="4"/>
      <c r="D127" s="4"/>
      <c r="E127" s="4"/>
      <c r="F127" s="4"/>
      <c r="G127" s="4"/>
      <c r="I127" s="2"/>
      <c r="X127">
        <f>SUM(B127:V127)*0.1</f>
        <v>0.1</v>
      </c>
    </row>
    <row r="128" spans="1:24" x14ac:dyDescent="0.35">
      <c r="A128" s="34">
        <v>0.05</v>
      </c>
      <c r="B128" s="4"/>
      <c r="C128" s="4"/>
      <c r="D128" s="4"/>
      <c r="E128" s="4"/>
      <c r="F128" s="4"/>
      <c r="G128" s="4"/>
      <c r="I128" s="2"/>
      <c r="X128">
        <f>SUM(B128:V128)*0.05</f>
        <v>0</v>
      </c>
    </row>
    <row r="129" spans="1:24" x14ac:dyDescent="0.35">
      <c r="A129" s="34">
        <v>0.02</v>
      </c>
      <c r="B129" s="4"/>
      <c r="C129" s="4"/>
      <c r="D129" s="4"/>
      <c r="E129" s="4"/>
      <c r="F129" s="4"/>
      <c r="G129" s="4"/>
      <c r="I129" s="2"/>
      <c r="X129">
        <f>SUM(B129:V129)*0.02</f>
        <v>0</v>
      </c>
    </row>
    <row r="130" spans="1:24" x14ac:dyDescent="0.35">
      <c r="A130" s="34">
        <v>0.01</v>
      </c>
      <c r="B130" s="4"/>
      <c r="C130" s="4"/>
      <c r="D130" s="4"/>
      <c r="E130" s="4"/>
      <c r="F130" s="4"/>
      <c r="G130" s="4"/>
      <c r="I130" s="2"/>
      <c r="X130">
        <f>SUM(B130:V130)*0.01</f>
        <v>0</v>
      </c>
    </row>
    <row r="131" spans="1:24" x14ac:dyDescent="0.35">
      <c r="C131" s="3"/>
      <c r="D131" s="3"/>
      <c r="E131" s="3"/>
      <c r="F131" s="3"/>
      <c r="G131" s="3"/>
      <c r="H131" s="3"/>
    </row>
    <row r="132" spans="1:24" x14ac:dyDescent="0.35">
      <c r="A132" s="23" t="s">
        <v>16</v>
      </c>
      <c r="B132" s="23">
        <v>2002</v>
      </c>
      <c r="C132" s="23">
        <v>2003</v>
      </c>
      <c r="D132" s="23">
        <v>2004</v>
      </c>
      <c r="E132" s="23">
        <v>2005</v>
      </c>
      <c r="F132" s="23">
        <v>2006</v>
      </c>
      <c r="G132" s="23">
        <v>2007</v>
      </c>
      <c r="H132" s="23">
        <v>2008</v>
      </c>
      <c r="I132" s="23">
        <v>2009</v>
      </c>
      <c r="J132" s="23">
        <v>2010</v>
      </c>
      <c r="K132" s="23">
        <v>2011</v>
      </c>
      <c r="L132" s="23">
        <v>2012</v>
      </c>
      <c r="M132" s="23">
        <v>2013</v>
      </c>
      <c r="N132" s="23">
        <v>2014</v>
      </c>
      <c r="O132" s="23">
        <v>2015</v>
      </c>
      <c r="P132" s="23">
        <v>2016</v>
      </c>
      <c r="Q132" s="23">
        <v>2017</v>
      </c>
      <c r="R132" s="23">
        <v>2018</v>
      </c>
      <c r="S132" s="23">
        <v>2019</v>
      </c>
    </row>
    <row r="133" spans="1:24" x14ac:dyDescent="0.35">
      <c r="A133" s="34">
        <v>2</v>
      </c>
      <c r="B133" s="4"/>
      <c r="C133" s="4"/>
      <c r="D133" s="4"/>
      <c r="E133" s="4">
        <v>1</v>
      </c>
      <c r="F133" s="2"/>
      <c r="G133" s="2">
        <v>1</v>
      </c>
      <c r="H133" s="2">
        <v>1</v>
      </c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X133">
        <f>SUM(B133:V133)*2</f>
        <v>6</v>
      </c>
    </row>
    <row r="134" spans="1:24" x14ac:dyDescent="0.35">
      <c r="A134" s="34">
        <v>1</v>
      </c>
      <c r="B134" s="4">
        <v>1</v>
      </c>
      <c r="C134" s="4"/>
      <c r="D134" s="4"/>
      <c r="E134" s="4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X134">
        <f>SUM(B134:V134)</f>
        <v>1</v>
      </c>
    </row>
    <row r="135" spans="1:24" x14ac:dyDescent="0.35">
      <c r="A135" s="34">
        <v>0.5</v>
      </c>
      <c r="B135" s="4"/>
      <c r="C135" s="4"/>
      <c r="D135" s="4">
        <v>1</v>
      </c>
      <c r="E135" s="4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X135">
        <f>SUM(B135:V135)*0.5</f>
        <v>0.5</v>
      </c>
    </row>
    <row r="136" spans="1:24" x14ac:dyDescent="0.35">
      <c r="A136" s="34">
        <v>0.2</v>
      </c>
      <c r="B136" s="4">
        <v>1</v>
      </c>
      <c r="C136" s="4"/>
      <c r="D136" s="4"/>
      <c r="E136" s="4">
        <v>2</v>
      </c>
      <c r="F136" s="2">
        <v>2</v>
      </c>
      <c r="G136" s="2"/>
      <c r="H136" s="2">
        <v>1</v>
      </c>
      <c r="I136" s="2"/>
      <c r="J136" s="2"/>
      <c r="K136" s="2"/>
      <c r="L136" s="2"/>
      <c r="M136" s="2"/>
      <c r="N136" s="2">
        <v>1</v>
      </c>
      <c r="O136" s="2"/>
      <c r="P136" s="2"/>
      <c r="Q136" s="2"/>
      <c r="R136" s="2"/>
      <c r="S136" s="2"/>
      <c r="X136">
        <f>SUM(B136:V136)*0.2</f>
        <v>1.4000000000000001</v>
      </c>
    </row>
    <row r="137" spans="1:24" x14ac:dyDescent="0.35">
      <c r="A137" s="34">
        <v>0.1</v>
      </c>
      <c r="B137" s="4">
        <v>1</v>
      </c>
      <c r="C137" s="4"/>
      <c r="D137" s="4"/>
      <c r="E137" s="4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X137">
        <f>SUM(B137:V137)*0.1</f>
        <v>0.1</v>
      </c>
    </row>
    <row r="138" spans="1:24" x14ac:dyDescent="0.35">
      <c r="A138" s="34">
        <v>0.05</v>
      </c>
      <c r="B138" s="4"/>
      <c r="C138" s="4"/>
      <c r="D138" s="4"/>
      <c r="E138" s="4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X138">
        <f>SUM(B138:V138)*0.05</f>
        <v>0</v>
      </c>
    </row>
    <row r="139" spans="1:24" x14ac:dyDescent="0.35">
      <c r="A139" s="34">
        <v>0.02</v>
      </c>
      <c r="B139" s="6"/>
      <c r="C139" s="6"/>
      <c r="D139" s="6"/>
      <c r="E139" s="4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X139">
        <f>SUM(B139:V139)*0.02</f>
        <v>0</v>
      </c>
    </row>
    <row r="140" spans="1:24" x14ac:dyDescent="0.35">
      <c r="A140" s="34">
        <v>0.01</v>
      </c>
      <c r="B140" s="4"/>
      <c r="C140" s="4"/>
      <c r="D140" s="4"/>
      <c r="E140" s="4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X140">
        <f>SUM(B140:V140)*0.01</f>
        <v>0</v>
      </c>
    </row>
    <row r="142" spans="1:24" x14ac:dyDescent="0.35">
      <c r="N142" s="8"/>
      <c r="O142" s="8"/>
      <c r="P142" s="8"/>
    </row>
    <row r="143" spans="1:24" x14ac:dyDescent="0.35">
      <c r="A143" s="23" t="s">
        <v>14</v>
      </c>
      <c r="B143" s="23">
        <v>2002</v>
      </c>
      <c r="C143" s="23">
        <v>2003</v>
      </c>
      <c r="D143" s="23">
        <v>2004</v>
      </c>
      <c r="E143" s="23">
        <v>2005</v>
      </c>
      <c r="F143" s="23">
        <v>2006</v>
      </c>
      <c r="G143" s="23">
        <v>2007</v>
      </c>
      <c r="H143" s="23">
        <v>2008</v>
      </c>
      <c r="I143" s="23">
        <v>2009</v>
      </c>
      <c r="J143" s="23">
        <v>2010</v>
      </c>
      <c r="K143" s="23">
        <v>2011</v>
      </c>
      <c r="L143" s="23">
        <v>2012</v>
      </c>
      <c r="M143" s="23">
        <v>2013</v>
      </c>
      <c r="N143" s="23">
        <v>2014</v>
      </c>
      <c r="O143" s="23">
        <v>2015</v>
      </c>
      <c r="P143" s="23">
        <v>2016</v>
      </c>
      <c r="Q143" s="23">
        <v>2017</v>
      </c>
      <c r="R143" s="23">
        <v>2018</v>
      </c>
      <c r="S143" s="23">
        <v>2019</v>
      </c>
    </row>
    <row r="144" spans="1:24" x14ac:dyDescent="0.35">
      <c r="A144" s="34">
        <v>2</v>
      </c>
      <c r="B144" s="4">
        <v>1</v>
      </c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2"/>
      <c r="P144" s="2"/>
      <c r="Q144" s="2"/>
      <c r="R144" s="2"/>
      <c r="S144" s="2"/>
      <c r="X144">
        <f>SUM(B144:V144)*2</f>
        <v>2</v>
      </c>
    </row>
    <row r="145" spans="1:24" x14ac:dyDescent="0.35">
      <c r="A145" s="34">
        <v>1</v>
      </c>
      <c r="B145" s="4">
        <v>3</v>
      </c>
      <c r="C145" s="4"/>
      <c r="D145" s="4">
        <v>2</v>
      </c>
      <c r="E145" s="4">
        <v>1</v>
      </c>
      <c r="F145" s="4">
        <v>3</v>
      </c>
      <c r="G145" s="4"/>
      <c r="H145" s="4"/>
      <c r="I145" s="4"/>
      <c r="J145" s="4">
        <v>2</v>
      </c>
      <c r="K145" s="4"/>
      <c r="L145" s="4"/>
      <c r="M145" s="4"/>
      <c r="N145" s="10"/>
      <c r="O145" s="2"/>
      <c r="P145" s="2"/>
      <c r="Q145" s="2"/>
      <c r="R145" s="2"/>
      <c r="S145" s="2"/>
      <c r="X145">
        <f>SUM(B145:V145)</f>
        <v>11</v>
      </c>
    </row>
    <row r="146" spans="1:24" x14ac:dyDescent="0.35">
      <c r="A146" s="34">
        <v>0.5</v>
      </c>
      <c r="B146" s="4">
        <v>6</v>
      </c>
      <c r="C146" s="4"/>
      <c r="D146" s="4"/>
      <c r="E146" s="4"/>
      <c r="F146" s="4"/>
      <c r="G146" s="4"/>
      <c r="H146" s="4"/>
      <c r="I146" s="4">
        <v>2</v>
      </c>
      <c r="J146" s="4">
        <v>1</v>
      </c>
      <c r="K146" s="4"/>
      <c r="L146" s="4"/>
      <c r="M146" s="4"/>
      <c r="N146" s="10"/>
      <c r="O146" s="2"/>
      <c r="P146" s="2"/>
      <c r="Q146" s="2"/>
      <c r="R146" s="2"/>
      <c r="S146" s="2"/>
      <c r="X146">
        <f>SUM(B146:V146)*0.5</f>
        <v>4.5</v>
      </c>
    </row>
    <row r="147" spans="1:24" x14ac:dyDescent="0.35">
      <c r="A147" s="34">
        <v>0.2</v>
      </c>
      <c r="B147" s="4">
        <v>2</v>
      </c>
      <c r="C147" s="4"/>
      <c r="D147" s="4"/>
      <c r="E147" s="4">
        <v>1</v>
      </c>
      <c r="F147" s="4"/>
      <c r="G147" s="4"/>
      <c r="H147" s="10"/>
      <c r="I147" s="4"/>
      <c r="J147" s="4"/>
      <c r="K147" s="4"/>
      <c r="L147" s="4"/>
      <c r="M147" s="4"/>
      <c r="N147" s="4"/>
      <c r="O147" s="2"/>
      <c r="P147" s="2"/>
      <c r="Q147" s="2"/>
      <c r="R147" s="2"/>
      <c r="S147" s="2"/>
      <c r="X147">
        <f>SUM(B147:V147)*0.2</f>
        <v>0.60000000000000009</v>
      </c>
    </row>
    <row r="148" spans="1:24" x14ac:dyDescent="0.35">
      <c r="A148" s="34">
        <v>0.1</v>
      </c>
      <c r="B148" s="4">
        <v>5</v>
      </c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2"/>
      <c r="P148" s="2"/>
      <c r="Q148" s="2"/>
      <c r="R148" s="2"/>
      <c r="S148" s="2"/>
      <c r="X148">
        <f>SUM(B148:V148)*0.1</f>
        <v>0.5</v>
      </c>
    </row>
    <row r="149" spans="1:24" x14ac:dyDescent="0.35">
      <c r="A149" s="34">
        <v>0.05</v>
      </c>
      <c r="B149" s="4">
        <v>2</v>
      </c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2"/>
      <c r="P149" s="2"/>
      <c r="Q149" s="2"/>
      <c r="R149" s="2"/>
      <c r="S149" s="2"/>
      <c r="X149">
        <f>SUM(B149:V149)*0.05</f>
        <v>0.1</v>
      </c>
    </row>
    <row r="150" spans="1:24" x14ac:dyDescent="0.35">
      <c r="A150" s="34">
        <v>0.02</v>
      </c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4"/>
      <c r="O150" s="2"/>
      <c r="P150" s="2"/>
      <c r="Q150" s="2"/>
      <c r="R150" s="2"/>
      <c r="S150" s="2"/>
      <c r="X150">
        <f>SUM(B150:V150)*0.02</f>
        <v>0</v>
      </c>
    </row>
    <row r="151" spans="1:24" x14ac:dyDescent="0.35">
      <c r="A151" s="34">
        <v>0.01</v>
      </c>
      <c r="B151" s="4"/>
      <c r="C151" s="4"/>
      <c r="D151" s="4"/>
      <c r="E151" s="4"/>
      <c r="F151" s="4"/>
      <c r="G151" s="4">
        <v>1</v>
      </c>
      <c r="H151" s="4"/>
      <c r="I151" s="4"/>
      <c r="J151" s="4"/>
      <c r="K151" s="4"/>
      <c r="L151" s="4"/>
      <c r="M151" s="4"/>
      <c r="N151" s="4"/>
      <c r="O151" s="2"/>
      <c r="P151" s="2"/>
      <c r="Q151" s="2"/>
      <c r="R151" s="2"/>
      <c r="S151" s="2"/>
      <c r="X151">
        <f>SUM(B151:V151)*0.01</f>
        <v>0.01</v>
      </c>
    </row>
    <row r="152" spans="1:24" x14ac:dyDescent="0.35">
      <c r="A152" s="21"/>
      <c r="B152" s="21"/>
      <c r="C152" s="21"/>
      <c r="D152" s="21"/>
      <c r="E152" s="21"/>
      <c r="F152" s="21"/>
      <c r="G152" s="21"/>
      <c r="H152" s="21"/>
      <c r="I152" s="21"/>
      <c r="J152" s="1"/>
      <c r="K152" s="1"/>
      <c r="L152" s="1"/>
      <c r="M152" s="1"/>
      <c r="N152" s="1"/>
      <c r="O152" s="1"/>
    </row>
    <row r="154" spans="1:24" x14ac:dyDescent="0.35">
      <c r="A154" s="23" t="s">
        <v>13</v>
      </c>
      <c r="B154" s="23">
        <v>2008</v>
      </c>
      <c r="C154" s="23">
        <v>2009</v>
      </c>
      <c r="D154" s="23">
        <v>2010</v>
      </c>
      <c r="E154" s="23">
        <v>2011</v>
      </c>
      <c r="F154" s="23">
        <v>2012</v>
      </c>
      <c r="G154" s="23">
        <v>2013</v>
      </c>
      <c r="H154" s="23">
        <v>2014</v>
      </c>
      <c r="I154" s="23">
        <v>2015</v>
      </c>
      <c r="J154" s="23">
        <v>2016</v>
      </c>
      <c r="K154" s="23">
        <v>2017</v>
      </c>
      <c r="L154" s="23">
        <v>2018</v>
      </c>
      <c r="M154" s="23">
        <v>2019</v>
      </c>
    </row>
    <row r="155" spans="1:24" x14ac:dyDescent="0.35">
      <c r="A155" s="34">
        <v>2</v>
      </c>
      <c r="B155" s="10">
        <v>3</v>
      </c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X155">
        <f>SUM(B155:V155)*2</f>
        <v>6</v>
      </c>
    </row>
    <row r="156" spans="1:24" x14ac:dyDescent="0.35">
      <c r="A156" s="34">
        <v>1</v>
      </c>
      <c r="B156" s="10">
        <v>3</v>
      </c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X156">
        <f>SUM(B156:V156)</f>
        <v>3</v>
      </c>
    </row>
    <row r="157" spans="1:24" x14ac:dyDescent="0.35">
      <c r="A157" s="34">
        <v>0.5</v>
      </c>
      <c r="B157" s="10">
        <v>5</v>
      </c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X157">
        <f>SUM(B157:V157)*0.5</f>
        <v>2.5</v>
      </c>
    </row>
    <row r="158" spans="1:24" x14ac:dyDescent="0.35">
      <c r="A158" s="34">
        <v>0.2</v>
      </c>
      <c r="B158" s="10">
        <v>4</v>
      </c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X158">
        <f>SUM(B158:V158)*0.2</f>
        <v>0.8</v>
      </c>
    </row>
    <row r="159" spans="1:24" x14ac:dyDescent="0.35">
      <c r="A159" s="34">
        <v>0.1</v>
      </c>
      <c r="B159" s="10">
        <v>1</v>
      </c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X159">
        <f>SUM(B159:V159)*0.1</f>
        <v>0.1</v>
      </c>
    </row>
    <row r="160" spans="1:24" x14ac:dyDescent="0.35">
      <c r="A160" s="34">
        <v>0.05</v>
      </c>
      <c r="B160" s="10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X160">
        <f>SUM(B160:V160)*0.05</f>
        <v>0</v>
      </c>
    </row>
    <row r="161" spans="1:24" x14ac:dyDescent="0.35">
      <c r="A161" s="34">
        <v>0.02</v>
      </c>
      <c r="B161" s="13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X161">
        <f>SUM(B161:V161)*0.02</f>
        <v>0</v>
      </c>
    </row>
    <row r="162" spans="1:24" x14ac:dyDescent="0.35">
      <c r="A162" s="34">
        <v>0.01</v>
      </c>
      <c r="B162" s="10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X162">
        <f>SUM(B162:V162)*0.01</f>
        <v>0</v>
      </c>
    </row>
    <row r="165" spans="1:24" x14ac:dyDescent="0.35">
      <c r="A165" s="25" t="s">
        <v>15</v>
      </c>
      <c r="B165" s="23">
        <v>2015</v>
      </c>
      <c r="C165" s="23">
        <v>2016</v>
      </c>
      <c r="D165" s="23">
        <v>2017</v>
      </c>
      <c r="E165" s="23">
        <v>2018</v>
      </c>
      <c r="F165" s="23">
        <v>2019</v>
      </c>
    </row>
    <row r="166" spans="1:24" x14ac:dyDescent="0.35">
      <c r="A166" s="35">
        <v>2</v>
      </c>
      <c r="B166" s="4"/>
      <c r="C166" s="2"/>
      <c r="D166" s="2"/>
      <c r="E166" s="2"/>
      <c r="F166" s="2"/>
      <c r="X166">
        <f>SUM(B166:V166)*2</f>
        <v>0</v>
      </c>
    </row>
    <row r="167" spans="1:24" x14ac:dyDescent="0.35">
      <c r="A167" s="35">
        <v>1</v>
      </c>
      <c r="B167" s="4"/>
      <c r="C167" s="2"/>
      <c r="D167" s="2"/>
      <c r="E167" s="2"/>
      <c r="F167" s="2"/>
      <c r="X167">
        <f>SUM(B167:V167)</f>
        <v>0</v>
      </c>
    </row>
    <row r="168" spans="1:24" x14ac:dyDescent="0.35">
      <c r="A168" s="35">
        <v>0.5</v>
      </c>
      <c r="B168" s="4"/>
      <c r="C168" s="2"/>
      <c r="D168" s="2"/>
      <c r="E168" s="2"/>
      <c r="F168" s="2"/>
      <c r="X168">
        <f>SUM(B168:V168)*0.5</f>
        <v>0</v>
      </c>
    </row>
    <row r="169" spans="1:24" x14ac:dyDescent="0.35">
      <c r="A169" s="35">
        <v>0.2</v>
      </c>
      <c r="B169" s="4"/>
      <c r="C169" s="2"/>
      <c r="D169" s="2"/>
      <c r="E169" s="2"/>
      <c r="F169" s="2"/>
      <c r="X169">
        <f>SUM(B169:V169)*0.2</f>
        <v>0</v>
      </c>
    </row>
    <row r="170" spans="1:24" x14ac:dyDescent="0.35">
      <c r="A170" s="35">
        <v>0.1</v>
      </c>
      <c r="B170" s="4">
        <v>1</v>
      </c>
      <c r="C170" s="2"/>
      <c r="D170" s="2"/>
      <c r="E170" s="2"/>
      <c r="F170" s="2"/>
      <c r="X170">
        <f>SUM(B170:V170)*0.1</f>
        <v>0.1</v>
      </c>
    </row>
    <row r="171" spans="1:24" x14ac:dyDescent="0.35">
      <c r="A171" s="35">
        <v>0.05</v>
      </c>
      <c r="B171" s="4"/>
      <c r="C171" s="2"/>
      <c r="D171" s="2"/>
      <c r="E171" s="2"/>
      <c r="F171" s="2"/>
      <c r="X171">
        <f>SUM(B171:V171)*0.05</f>
        <v>0</v>
      </c>
    </row>
    <row r="172" spans="1:24" x14ac:dyDescent="0.35">
      <c r="A172" s="35">
        <v>0.02</v>
      </c>
      <c r="B172" s="4"/>
      <c r="C172" s="2"/>
      <c r="D172" s="2"/>
      <c r="E172" s="2"/>
      <c r="F172" s="2"/>
      <c r="X172">
        <f>SUM(B172:V172)*0.02</f>
        <v>0</v>
      </c>
    </row>
    <row r="173" spans="1:24" x14ac:dyDescent="0.35">
      <c r="A173" s="35">
        <v>0.01</v>
      </c>
      <c r="B173" s="4"/>
      <c r="C173" s="2"/>
      <c r="D173" s="2"/>
      <c r="E173" s="2"/>
      <c r="F173" s="2"/>
      <c r="X173">
        <f>SUM(B173:V173)*0.01</f>
        <v>0</v>
      </c>
    </row>
    <row r="176" spans="1:24" x14ac:dyDescent="0.35">
      <c r="A176" s="23" t="s">
        <v>11</v>
      </c>
      <c r="B176" s="23">
        <v>2008</v>
      </c>
      <c r="C176" s="23">
        <v>2009</v>
      </c>
      <c r="D176" s="23">
        <v>2010</v>
      </c>
      <c r="E176" s="23">
        <v>2011</v>
      </c>
      <c r="F176" s="23">
        <v>2012</v>
      </c>
      <c r="G176" s="23">
        <v>2013</v>
      </c>
      <c r="H176" s="23">
        <v>2014</v>
      </c>
      <c r="I176" s="23">
        <v>2015</v>
      </c>
      <c r="J176" s="23">
        <v>2016</v>
      </c>
      <c r="K176" s="23">
        <v>2017</v>
      </c>
      <c r="L176" s="23">
        <v>2018</v>
      </c>
      <c r="M176" s="23">
        <v>2019</v>
      </c>
      <c r="N176" s="23">
        <v>2020</v>
      </c>
    </row>
    <row r="177" spans="1:24" x14ac:dyDescent="0.35">
      <c r="A177" s="34">
        <v>2</v>
      </c>
      <c r="B177" s="4">
        <v>3</v>
      </c>
      <c r="C177" s="2"/>
      <c r="D177" s="2"/>
      <c r="E177" s="2"/>
      <c r="F177" s="2"/>
      <c r="G177" s="2">
        <v>1</v>
      </c>
      <c r="H177" s="2"/>
      <c r="I177" s="2"/>
      <c r="J177" s="2"/>
      <c r="K177" s="2"/>
      <c r="L177" s="2"/>
      <c r="M177" s="2"/>
      <c r="N177" s="2"/>
      <c r="X177">
        <f>SUM(B177:V177)*2</f>
        <v>8</v>
      </c>
    </row>
    <row r="178" spans="1:24" x14ac:dyDescent="0.35">
      <c r="A178" s="34">
        <v>1</v>
      </c>
      <c r="B178" s="4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X178">
        <f>SUM(B178:V178)</f>
        <v>0</v>
      </c>
    </row>
    <row r="179" spans="1:24" x14ac:dyDescent="0.35">
      <c r="A179" s="34">
        <v>0.5</v>
      </c>
      <c r="B179" s="4">
        <v>3</v>
      </c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X179">
        <f>SUM(B179:V179)*0.5</f>
        <v>1.5</v>
      </c>
    </row>
    <row r="180" spans="1:24" x14ac:dyDescent="0.35">
      <c r="A180" s="34">
        <v>0.2</v>
      </c>
      <c r="B180" s="10">
        <v>10</v>
      </c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X180">
        <f>SUM(B180:V180)*0.2</f>
        <v>2</v>
      </c>
    </row>
    <row r="181" spans="1:24" x14ac:dyDescent="0.35">
      <c r="A181" s="34">
        <v>0.1</v>
      </c>
      <c r="B181" s="10">
        <v>6</v>
      </c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X181">
        <f>SUM(B181:V181)*0.1</f>
        <v>0.60000000000000009</v>
      </c>
    </row>
    <row r="182" spans="1:24" x14ac:dyDescent="0.35">
      <c r="A182" s="34">
        <v>0.05</v>
      </c>
      <c r="B182" s="10">
        <v>5</v>
      </c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X182">
        <f>SUM(B182:V182)*0.05</f>
        <v>0.25</v>
      </c>
    </row>
    <row r="183" spans="1:24" x14ac:dyDescent="0.35">
      <c r="A183" s="34">
        <v>0.02</v>
      </c>
      <c r="B183" s="10">
        <v>6</v>
      </c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X183">
        <f>SUM(B183:V183)*0.02</f>
        <v>0.12</v>
      </c>
    </row>
    <row r="184" spans="1:24" x14ac:dyDescent="0.35">
      <c r="A184" s="34">
        <v>0.01</v>
      </c>
      <c r="B184" s="10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X184">
        <f>SUM(B184:V184)*0.01</f>
        <v>0</v>
      </c>
    </row>
    <row r="187" spans="1:24" x14ac:dyDescent="0.35">
      <c r="A187" s="23" t="s">
        <v>72</v>
      </c>
      <c r="B187" s="23">
        <v>2002</v>
      </c>
      <c r="C187" s="23">
        <v>2003</v>
      </c>
      <c r="D187" s="23">
        <v>2004</v>
      </c>
      <c r="E187" s="23">
        <v>2005</v>
      </c>
      <c r="F187" s="23">
        <v>2006</v>
      </c>
      <c r="G187" s="23">
        <v>2007</v>
      </c>
      <c r="H187" s="23">
        <v>2008</v>
      </c>
      <c r="I187" s="23">
        <v>2009</v>
      </c>
      <c r="J187" s="23">
        <v>2010</v>
      </c>
      <c r="K187" s="23">
        <v>2011</v>
      </c>
      <c r="L187" s="23">
        <v>2012</v>
      </c>
      <c r="M187" s="23">
        <v>2013</v>
      </c>
      <c r="N187" s="23">
        <v>2014</v>
      </c>
      <c r="O187" s="23">
        <v>2015</v>
      </c>
      <c r="P187" s="23">
        <v>2016</v>
      </c>
      <c r="Q187" s="23">
        <v>2017</v>
      </c>
      <c r="R187" s="23">
        <v>2018</v>
      </c>
      <c r="S187" s="23">
        <v>2019</v>
      </c>
    </row>
    <row r="188" spans="1:24" x14ac:dyDescent="0.35">
      <c r="A188" s="34">
        <v>2</v>
      </c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>
        <v>1</v>
      </c>
      <c r="R188" s="2"/>
      <c r="S188" s="2"/>
      <c r="X188">
        <f>SUM(B188:V188)*2</f>
        <v>2</v>
      </c>
    </row>
    <row r="189" spans="1:24" x14ac:dyDescent="0.35">
      <c r="A189" s="34">
        <v>1</v>
      </c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>
        <v>2</v>
      </c>
      <c r="P189" s="2"/>
      <c r="Q189" s="2"/>
      <c r="R189" s="2"/>
      <c r="S189" s="2">
        <v>2</v>
      </c>
      <c r="X189">
        <f>SUM(B189:V189)</f>
        <v>4</v>
      </c>
    </row>
    <row r="190" spans="1:24" x14ac:dyDescent="0.35">
      <c r="A190" s="34">
        <v>0.5</v>
      </c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>
        <v>2</v>
      </c>
      <c r="P190" s="2"/>
      <c r="Q190" s="2"/>
      <c r="R190" s="2">
        <v>2</v>
      </c>
      <c r="S190" s="2">
        <v>4</v>
      </c>
      <c r="X190">
        <f>SUM(B190:V190)*0.5</f>
        <v>4</v>
      </c>
    </row>
    <row r="191" spans="1:24" x14ac:dyDescent="0.35">
      <c r="A191" s="34">
        <v>0.2</v>
      </c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>
        <v>7</v>
      </c>
      <c r="S191" s="2"/>
      <c r="X191">
        <f>SUM(B191:V191)*0.2</f>
        <v>1.4000000000000001</v>
      </c>
    </row>
    <row r="192" spans="1:24" x14ac:dyDescent="0.35">
      <c r="A192" s="34">
        <v>0.1</v>
      </c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X192">
        <f>SUM(B192:V192)*0.1</f>
        <v>0</v>
      </c>
    </row>
    <row r="193" spans="1:24" x14ac:dyDescent="0.35">
      <c r="A193" s="34">
        <v>0.05</v>
      </c>
      <c r="B193" s="2"/>
      <c r="C193" s="2"/>
      <c r="D193" s="2"/>
      <c r="E193" s="2"/>
      <c r="F193" s="2">
        <v>1</v>
      </c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X193">
        <f>SUM(B193:V193)*0.05</f>
        <v>0.05</v>
      </c>
    </row>
    <row r="194" spans="1:24" x14ac:dyDescent="0.35">
      <c r="A194" s="34">
        <v>0.02</v>
      </c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X194">
        <f>SUM(B194:V194)*0.02</f>
        <v>0</v>
      </c>
    </row>
    <row r="195" spans="1:24" x14ac:dyDescent="0.35">
      <c r="A195" s="34">
        <v>0.01</v>
      </c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X195">
        <f>SUM(B195:V195)*0.01</f>
        <v>0</v>
      </c>
    </row>
    <row r="197" spans="1:24" x14ac:dyDescent="0.35">
      <c r="A197" s="23" t="s">
        <v>73</v>
      </c>
      <c r="B197" s="23">
        <v>2002</v>
      </c>
      <c r="C197" s="23">
        <v>2003</v>
      </c>
      <c r="D197" s="23">
        <v>2004</v>
      </c>
      <c r="E197" s="23">
        <v>2005</v>
      </c>
      <c r="F197" s="23">
        <v>2006</v>
      </c>
      <c r="G197" s="23">
        <v>2007</v>
      </c>
      <c r="H197" s="23">
        <v>2008</v>
      </c>
      <c r="I197" s="23">
        <v>2009</v>
      </c>
      <c r="J197" s="23">
        <v>2010</v>
      </c>
      <c r="K197" s="23">
        <v>2011</v>
      </c>
      <c r="L197" s="23">
        <v>2012</v>
      </c>
      <c r="M197" s="23">
        <v>2013</v>
      </c>
      <c r="N197" s="23">
        <v>2014</v>
      </c>
      <c r="O197" s="23">
        <v>2015</v>
      </c>
      <c r="P197" s="23">
        <v>2016</v>
      </c>
      <c r="Q197" s="23">
        <v>2017</v>
      </c>
      <c r="R197" s="23">
        <v>2018</v>
      </c>
      <c r="S197" s="23">
        <v>2019</v>
      </c>
    </row>
    <row r="198" spans="1:24" x14ac:dyDescent="0.35">
      <c r="A198" s="34">
        <v>2</v>
      </c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X198">
        <f>SUM(B198:V198)*2</f>
        <v>0</v>
      </c>
    </row>
    <row r="199" spans="1:24" x14ac:dyDescent="0.35">
      <c r="A199" s="34">
        <v>1</v>
      </c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X199">
        <f>SUM(B199:V199)</f>
        <v>0</v>
      </c>
    </row>
    <row r="200" spans="1:24" x14ac:dyDescent="0.35">
      <c r="A200" s="34">
        <v>0.5</v>
      </c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>
        <v>2</v>
      </c>
      <c r="N200" s="2"/>
      <c r="O200" s="2"/>
      <c r="P200" s="2"/>
      <c r="Q200" s="2"/>
      <c r="R200" s="2"/>
      <c r="S200" s="2">
        <v>2</v>
      </c>
      <c r="X200">
        <f>SUM(B200:V200)*0.5</f>
        <v>2</v>
      </c>
    </row>
    <row r="201" spans="1:24" x14ac:dyDescent="0.35">
      <c r="A201" s="34">
        <v>0.2</v>
      </c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X201">
        <f>SUM(B201:V201)*0.2</f>
        <v>0</v>
      </c>
    </row>
    <row r="202" spans="1:24" x14ac:dyDescent="0.35">
      <c r="A202" s="34">
        <v>0.1</v>
      </c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X202">
        <f>SUM(B202:V202)*0.1</f>
        <v>0</v>
      </c>
    </row>
    <row r="203" spans="1:24" x14ac:dyDescent="0.35">
      <c r="A203" s="34">
        <v>0.05</v>
      </c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X203">
        <f>SUM(B203:V203)*0.05</f>
        <v>0</v>
      </c>
    </row>
    <row r="204" spans="1:24" x14ac:dyDescent="0.35">
      <c r="A204" s="34">
        <v>0.02</v>
      </c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X204">
        <f>SUM(B204:V204)*0.02</f>
        <v>0</v>
      </c>
    </row>
    <row r="205" spans="1:24" x14ac:dyDescent="0.35">
      <c r="A205" s="34">
        <v>0.01</v>
      </c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X205">
        <f>SUM(B205:V205)*0.01</f>
        <v>0</v>
      </c>
    </row>
    <row r="206" spans="1:24" x14ac:dyDescent="0.35">
      <c r="X206">
        <f>SUM(X13:X205)</f>
        <v>548.69999999999982</v>
      </c>
    </row>
  </sheetData>
  <pageMargins left="0.7" right="0.7" top="0.75" bottom="0.75" header="0.3" footer="0.3"/>
  <pageSetup paperSize="9" scale="45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CD3BC-7750-4A5C-847C-B6733EBA6060}">
  <sheetPr>
    <pageSetUpPr fitToPage="1"/>
  </sheetPr>
  <dimension ref="A1:V25"/>
  <sheetViews>
    <sheetView zoomScale="67" workbookViewId="0">
      <selection activeCell="F13" sqref="F13"/>
    </sheetView>
  </sheetViews>
  <sheetFormatPr defaultRowHeight="14.5" x14ac:dyDescent="0.35"/>
  <sheetData>
    <row r="1" spans="1:22" x14ac:dyDescent="0.35">
      <c r="A1" t="s">
        <v>27</v>
      </c>
      <c r="B1" t="s">
        <v>28</v>
      </c>
      <c r="C1" t="s">
        <v>29</v>
      </c>
      <c r="D1" t="s">
        <v>30</v>
      </c>
      <c r="E1">
        <v>2007</v>
      </c>
      <c r="G1" t="s">
        <v>31</v>
      </c>
      <c r="H1">
        <v>2009</v>
      </c>
      <c r="J1" t="s">
        <v>32</v>
      </c>
      <c r="K1" t="s">
        <v>33</v>
      </c>
      <c r="L1">
        <v>2012</v>
      </c>
      <c r="N1" t="s">
        <v>34</v>
      </c>
      <c r="O1" t="s">
        <v>35</v>
      </c>
      <c r="P1">
        <v>2015</v>
      </c>
      <c r="R1" t="s">
        <v>36</v>
      </c>
      <c r="S1" t="s">
        <v>37</v>
      </c>
      <c r="T1" t="s">
        <v>38</v>
      </c>
      <c r="U1" t="s">
        <v>39</v>
      </c>
      <c r="V1" t="s">
        <v>40</v>
      </c>
    </row>
    <row r="2" spans="1:22" x14ac:dyDescent="0.35">
      <c r="B2" s="36"/>
      <c r="E2" t="s">
        <v>41</v>
      </c>
      <c r="F2" t="s">
        <v>42</v>
      </c>
      <c r="H2" t="s">
        <v>41</v>
      </c>
      <c r="I2" t="s">
        <v>43</v>
      </c>
      <c r="L2" t="s">
        <v>41</v>
      </c>
      <c r="M2" t="s">
        <v>44</v>
      </c>
      <c r="P2" t="s">
        <v>41</v>
      </c>
      <c r="Q2" t="s">
        <v>45</v>
      </c>
    </row>
    <row r="3" spans="1:22" x14ac:dyDescent="0.35">
      <c r="A3" t="s">
        <v>46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Q3" s="37"/>
    </row>
    <row r="4" spans="1:22" x14ac:dyDescent="0.35">
      <c r="A4" t="s">
        <v>47</v>
      </c>
      <c r="B4" s="37"/>
      <c r="D4" s="37"/>
      <c r="E4" s="37"/>
      <c r="F4">
        <v>1</v>
      </c>
      <c r="G4" s="37"/>
      <c r="H4" s="37"/>
      <c r="J4" s="37"/>
      <c r="K4" s="37"/>
      <c r="L4" s="37"/>
      <c r="M4">
        <v>1</v>
      </c>
      <c r="N4" s="37"/>
      <c r="O4" s="37"/>
      <c r="P4" s="37"/>
      <c r="R4">
        <v>2</v>
      </c>
      <c r="S4" s="37"/>
    </row>
    <row r="5" spans="1:22" x14ac:dyDescent="0.35">
      <c r="A5" t="s">
        <v>48</v>
      </c>
      <c r="B5" s="37"/>
      <c r="E5" s="37"/>
      <c r="I5">
        <v>1</v>
      </c>
    </row>
    <row r="6" spans="1:22" x14ac:dyDescent="0.35">
      <c r="A6" t="s">
        <v>49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N6" s="37"/>
      <c r="O6" s="37"/>
      <c r="P6" s="37"/>
      <c r="R6" s="37"/>
      <c r="T6" s="37"/>
    </row>
    <row r="7" spans="1:22" x14ac:dyDescent="0.35">
      <c r="A7" t="s">
        <v>50</v>
      </c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N7" s="37"/>
      <c r="O7" s="37"/>
      <c r="P7" s="37"/>
    </row>
    <row r="8" spans="1:22" x14ac:dyDescent="0.35">
      <c r="A8" t="s">
        <v>51</v>
      </c>
    </row>
    <row r="9" spans="1:22" x14ac:dyDescent="0.35">
      <c r="A9" t="s">
        <v>52</v>
      </c>
      <c r="B9" s="37"/>
      <c r="C9" s="37"/>
      <c r="D9" s="37"/>
      <c r="E9" s="37"/>
      <c r="G9">
        <v>1</v>
      </c>
      <c r="H9" s="37"/>
      <c r="K9">
        <v>1</v>
      </c>
      <c r="N9">
        <v>1</v>
      </c>
    </row>
    <row r="10" spans="1:22" x14ac:dyDescent="0.35">
      <c r="A10" t="s">
        <v>53</v>
      </c>
      <c r="B10" s="37"/>
      <c r="C10" s="37"/>
      <c r="E10" t="s">
        <v>90</v>
      </c>
      <c r="G10" t="s">
        <v>26</v>
      </c>
      <c r="K10" t="s">
        <v>91</v>
      </c>
      <c r="M10" t="s">
        <v>93</v>
      </c>
      <c r="N10" t="s">
        <v>92</v>
      </c>
      <c r="O10" t="s">
        <v>93</v>
      </c>
    </row>
    <row r="11" spans="1:22" x14ac:dyDescent="0.35">
      <c r="A11" t="s">
        <v>54</v>
      </c>
      <c r="B11">
        <v>2</v>
      </c>
      <c r="C11" s="37"/>
      <c r="D11" s="37"/>
      <c r="E11" s="37"/>
      <c r="F11">
        <v>2</v>
      </c>
      <c r="G11" s="37"/>
      <c r="H11" s="37"/>
      <c r="I11">
        <v>2</v>
      </c>
      <c r="L11" s="37"/>
    </row>
    <row r="12" spans="1:22" x14ac:dyDescent="0.35">
      <c r="A12" t="s">
        <v>55</v>
      </c>
      <c r="B12" s="37"/>
      <c r="C12" s="37"/>
      <c r="D12" s="37"/>
      <c r="E12" s="37"/>
      <c r="G12" s="37"/>
      <c r="H12" s="37"/>
      <c r="J12" s="37"/>
      <c r="K12" s="37"/>
      <c r="L12" s="37"/>
      <c r="N12" s="37"/>
      <c r="O12" s="37"/>
      <c r="P12" s="37"/>
      <c r="S12" s="37"/>
      <c r="T12" s="37"/>
    </row>
    <row r="13" spans="1:22" x14ac:dyDescent="0.35">
      <c r="A13" t="s">
        <v>56</v>
      </c>
      <c r="B13">
        <v>3</v>
      </c>
      <c r="C13">
        <v>6</v>
      </c>
      <c r="D13">
        <v>9</v>
      </c>
      <c r="E13" s="37"/>
      <c r="F13">
        <v>4</v>
      </c>
      <c r="J13">
        <v>2</v>
      </c>
      <c r="K13">
        <v>4</v>
      </c>
      <c r="M13">
        <v>4</v>
      </c>
      <c r="N13" t="s">
        <v>89</v>
      </c>
      <c r="O13" t="s">
        <v>79</v>
      </c>
      <c r="P13" t="s">
        <v>76</v>
      </c>
      <c r="Q13">
        <v>1</v>
      </c>
      <c r="R13" t="s">
        <v>86</v>
      </c>
      <c r="S13" t="s">
        <v>71</v>
      </c>
      <c r="T13" t="s">
        <v>75</v>
      </c>
      <c r="U13">
        <v>1</v>
      </c>
    </row>
    <row r="14" spans="1:22" x14ac:dyDescent="0.35">
      <c r="A14" t="s">
        <v>57</v>
      </c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</row>
    <row r="15" spans="1:22" x14ac:dyDescent="0.35">
      <c r="A15" t="s">
        <v>58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T15" t="s">
        <v>77</v>
      </c>
    </row>
    <row r="16" spans="1:22" x14ac:dyDescent="0.35">
      <c r="A16" t="s">
        <v>59</v>
      </c>
    </row>
    <row r="17" spans="1:20" x14ac:dyDescent="0.35">
      <c r="A17" t="s">
        <v>60</v>
      </c>
      <c r="B17" s="37"/>
      <c r="C17" s="37"/>
      <c r="D17" s="37"/>
      <c r="E17" s="37"/>
      <c r="F17" s="37"/>
      <c r="G17" s="37"/>
      <c r="H17" s="37"/>
    </row>
    <row r="18" spans="1:20" x14ac:dyDescent="0.35">
      <c r="A18" t="s">
        <v>61</v>
      </c>
      <c r="B18" s="37"/>
      <c r="C18" s="37"/>
      <c r="D18" s="37"/>
      <c r="F18" s="37"/>
      <c r="G18" s="37"/>
      <c r="H18" s="37"/>
      <c r="I18" s="37"/>
      <c r="J18" s="37"/>
      <c r="M18" s="37"/>
      <c r="O18" s="37"/>
      <c r="Q18" s="37"/>
    </row>
    <row r="19" spans="1:20" x14ac:dyDescent="0.35">
      <c r="A19" t="s">
        <v>62</v>
      </c>
      <c r="B19" s="37"/>
      <c r="C19" s="37"/>
      <c r="D19" s="37"/>
      <c r="E19" s="37"/>
      <c r="F19">
        <v>1</v>
      </c>
      <c r="G19" s="37"/>
      <c r="H19" s="37"/>
      <c r="J19" s="37"/>
      <c r="L19" s="37"/>
      <c r="O19">
        <v>1</v>
      </c>
      <c r="P19" s="37"/>
      <c r="R19" s="37"/>
      <c r="S19" s="37"/>
      <c r="T19" s="37"/>
    </row>
    <row r="20" spans="1:20" x14ac:dyDescent="0.35">
      <c r="A20" t="s">
        <v>63</v>
      </c>
      <c r="B20" s="37"/>
      <c r="C20" s="37"/>
      <c r="D20" s="37"/>
    </row>
    <row r="21" spans="1:20" x14ac:dyDescent="0.35">
      <c r="A21" t="s">
        <v>64</v>
      </c>
      <c r="F21" s="37"/>
      <c r="L21" s="37"/>
      <c r="Q21" s="37"/>
    </row>
    <row r="22" spans="1:20" x14ac:dyDescent="0.35">
      <c r="A22" t="s">
        <v>65</v>
      </c>
      <c r="B22" s="37"/>
      <c r="C22" s="37"/>
      <c r="D22" s="37"/>
      <c r="E22" s="37"/>
      <c r="F22" s="37"/>
      <c r="G22" s="37"/>
      <c r="J22" s="37"/>
      <c r="L22" s="37"/>
    </row>
    <row r="23" spans="1:20" x14ac:dyDescent="0.35">
      <c r="A23" t="s">
        <v>66</v>
      </c>
      <c r="B23" s="37"/>
      <c r="C23" s="37"/>
      <c r="D23" s="37"/>
      <c r="E23" s="37"/>
      <c r="H23" s="37"/>
      <c r="L23" s="37"/>
      <c r="M23">
        <v>1</v>
      </c>
    </row>
    <row r="24" spans="1:20" x14ac:dyDescent="0.35">
      <c r="A24" t="s">
        <v>67</v>
      </c>
      <c r="B24" s="37"/>
      <c r="D24" s="37"/>
      <c r="E24" s="37"/>
      <c r="F24">
        <v>1</v>
      </c>
      <c r="G24" s="37"/>
      <c r="H24" s="37"/>
      <c r="I24">
        <v>1</v>
      </c>
    </row>
    <row r="25" spans="1:20" x14ac:dyDescent="0.35">
      <c r="A25" t="s">
        <v>68</v>
      </c>
      <c r="F25" s="37"/>
      <c r="I25" s="37"/>
      <c r="M25" s="37"/>
      <c r="Q25" s="37"/>
    </row>
  </sheetData>
  <pageMargins left="0.7" right="0.7" top="0.75" bottom="0.75" header="0.3" footer="0.3"/>
  <pageSetup paperSize="9" scale="43" fitToHeight="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common coins</vt:lpstr>
      <vt:lpstr>2cc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</dc:creator>
  <cp:lastModifiedBy>franc</cp:lastModifiedBy>
  <cp:lastPrinted>2019-10-09T13:14:02Z</cp:lastPrinted>
  <dcterms:created xsi:type="dcterms:W3CDTF">2019-02-27T08:05:03Z</dcterms:created>
  <dcterms:modified xsi:type="dcterms:W3CDTF">2020-08-06T11:43:28Z</dcterms:modified>
</cp:coreProperties>
</file>